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7656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<sst xmlns="http://schemas.openxmlformats.org/spreadsheetml/2006/main" count="82" uniqueCount="69">
  <si>
    <t>Uwaga: Cena jednostkowa to cena wykonania robót przypadających na 1 krotność.
               Wartość to iloczyn ilości, ceny jednostkowej i krotności (iloczyn kolumn 5, 6 i 7)</t>
  </si>
  <si>
    <t>Ilość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</si>
  <si>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</si>
  <si>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</si>
  <si>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</si>
  <si>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</si>
  <si>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</si>
  <si>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</si>
  <si>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</si>
  <si>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</si>
  <si>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</si>
  <si>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</si>
  <si>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</si>
  <si>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</si>
  <si>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</si>
  <si>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</si>
  <si>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</si>
  <si>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</si>
  <si>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m2</t>
  </si>
  <si>
    <t>m3</t>
  </si>
  <si>
    <t>m</t>
  </si>
  <si>
    <r>
      <t xml:space="preserve">Wartość kosztorysowa robót </t>
    </r>
    <r>
      <rPr>
        <b/>
        <sz val="10"/>
        <rFont val="Calibri"/>
        <family val="2"/>
      </rPr>
      <t xml:space="preserve">bez podatku VAT </t>
    </r>
  </si>
  <si>
    <t>1 d.1</t>
  </si>
  <si>
    <t>2 d.1</t>
  </si>
  <si>
    <t>3 d.1</t>
  </si>
  <si>
    <t>4 d.1</t>
  </si>
  <si>
    <t>Wykonanie podbudowy pod nawierzchnie</t>
  </si>
  <si>
    <t>5 d.2</t>
  </si>
  <si>
    <t>6 d.2</t>
  </si>
  <si>
    <t>7 d.3</t>
  </si>
  <si>
    <t>8 d.3</t>
  </si>
  <si>
    <t>9 d.3</t>
  </si>
  <si>
    <t>10 d.3</t>
  </si>
  <si>
    <t>Nawierzchnia z kostki betonowej i obrzeża</t>
  </si>
  <si>
    <t>Dostawa i montaż urządzeń</t>
  </si>
  <si>
    <t>Zagospodarowanie terenu</t>
  </si>
  <si>
    <t>KNR 2-31
0101-01
0101-02
analogia</t>
  </si>
  <si>
    <t>Mechaniczne wykonanie koryta na całej szerokości jezdni i chodników w gruncie kat. I-IV głębokości 46 cm (w cenie wywóz i utylizacja urobku)</t>
  </si>
  <si>
    <t>KNNR 6
0104-01
analogia</t>
  </si>
  <si>
    <t>Warstwy odsączające z piasku zagęszczone mechanicznie o gr. 10 cm</t>
  </si>
  <si>
    <t>KNR 2-31
0114-05
analogia</t>
  </si>
  <si>
    <t>Podbudowa z kruszywa łamanego - warstwa dolna o grubości po zagęszczeniu 15 cm (tłuczeń 31,5-63)</t>
  </si>
  <si>
    <t>KNR 2-31
0114-07
0114-08
analogia</t>
  </si>
  <si>
    <t>Podbudowa z kruszywa łamanego - warstwa górna o grubości po zagęszczeniu 10 cm (tłuczeń 16-31,5)</t>
  </si>
  <si>
    <t>KNR 2-31
0511-01
analogia</t>
  </si>
  <si>
    <t>Nawierzchnia z kostki brukowej betonowej o grubości 6 cm na podsypce z wysiewki 2-7mm o gr. 5 cm</t>
  </si>
  <si>
    <t xml:space="preserve">m </t>
  </si>
  <si>
    <t>KNR 2-31
0407-02</t>
  </si>
  <si>
    <t>Obrzeża betonowe o wymiarach 20x6 cm na podsypce piaskowej z wypełnieniem spoin piaskiem</t>
  </si>
  <si>
    <t>KNR 2-02
0203-01
analogia</t>
  </si>
  <si>
    <t>Stopy fundamentowe betonowe, o objętości do 0,5 m3 - ręczne układanie betonu - fundament pod stację naprawy rowerów</t>
  </si>
  <si>
    <t>kalk. własna</t>
  </si>
  <si>
    <t>Stacja naprawy rowerów wg dokumentacji - dostawa i montaż zgodnie z zaleceniami producenta</t>
  </si>
  <si>
    <t>szt.</t>
  </si>
  <si>
    <t>KNR 2-31
0403-03
analogia</t>
  </si>
  <si>
    <t>Krawężniki betonowe wystające o wymiarach 15x30 cm na podsypce cementowo-piaskowej - krawężniki betonowe służące do zamocowania ławki solarnej
Krotność = 2</t>
  </si>
  <si>
    <t>Ławka solarna wg dokumentacji - dostawa i montaż zgodnie z zaleceniami producenta</t>
  </si>
  <si>
    <t>KNR 2-21
0401-04
analogia</t>
  </si>
  <si>
    <t>Wykonanie trawników dywanowych siewem na gruncie kat. I-II z nawożeniem - uzupełnienie trawnika (w cenie ujęte dowiezienie ziemi urodzajnej)</t>
  </si>
  <si>
    <t>FORMULARZ PRZEDMIARU ROBÓT - LGD "ZIEMIA BIELSKA"</t>
  </si>
  <si>
    <t>Budowa obiektów małej architektury na terenie gmin członkowskich Stowarzyszenia Lokalna Grupa Działania „Ziemia Bielska”</t>
  </si>
  <si>
    <t>11 d.3</t>
  </si>
  <si>
    <t>12 d.3</t>
  </si>
  <si>
    <t>13 d.3</t>
  </si>
  <si>
    <t>14 d.4</t>
  </si>
  <si>
    <t>Betonowy stół do gry w piłkarzyki wg dokumentacji - dostawa i montaż zgodnie z zaleceniami producenta</t>
  </si>
  <si>
    <t>Betonowy stół do gry w szachy wg dokumentacji - dostawa i montaż zgodnie z zaleceniami producenta</t>
  </si>
  <si>
    <t>Betonowy stół do gry w tenisa wg dokumentacji - dostawa i montaż zgodnie z zaleceniami producenta</t>
  </si>
  <si>
    <t>Załącznik 1.C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</si>
</sst>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_-* #,##0.00\ [$zł-415]_-;\-* #,##0.00\ [$zł-415]_-;_-* &quot;-&quot;??\ [$zł-415]_-;_-@_-"/>
    <numFmt numFmtId="180" formatCode="[$-415]d\ mmmm\ yyyy"/>
    <numFmt numFmtId="181" formatCode="#,##0.00\ &quot;zł&quot;"/>
    <numFmt numFmtId="182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theme="3"/>
      <name val="Cambria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0" fillId="32" borderId="0" xfId="0" applyNumberForma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right" wrapText="1"/>
    </xf>
    <xf numFmtId="0" fontId="0" fillId="32" borderId="0" xfId="0" applyNumberFormat="1" applyFill="1" applyBorder="1" applyAlignment="1">
      <alignment wrapText="1"/>
    </xf>
    <xf numFmtId="0" fontId="0" fillId="32" borderId="0" xfId="0" applyNumberFormat="1" applyFill="1" applyBorder="1" applyAlignment="1">
      <alignment vertical="center" wrapText="1"/>
    </xf>
    <xf numFmtId="0" fontId="4" fillId="32" borderId="0" xfId="0" applyNumberFormat="1" applyFont="1" applyFill="1" applyBorder="1" applyAlignment="1">
      <alignment horizontal="right" wrapText="1"/>
    </xf>
    <xf numFmtId="0" fontId="0" fillId="32" borderId="10" xfId="0" applyNumberForma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77" fontId="24" fillId="0" borderId="11" xfId="0" applyNumberFormat="1" applyFont="1" applyFill="1" applyBorder="1" applyAlignment="1">
      <alignment vertical="center"/>
    </xf>
    <xf numFmtId="0" fontId="25" fillId="33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0" fontId="26" fillId="34" borderId="11" xfId="0" applyNumberFormat="1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0" fillId="32" borderId="12" xfId="0" applyNumberFormat="1" applyFill="1" applyBorder="1" applyAlignment="1">
      <alignment horizontal="center" vertical="center" wrapText="1"/>
    </xf>
    <xf numFmtId="0" fontId="0" fillId="32" borderId="13" xfId="0" applyNumberForma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right" wrapText="1"/>
    </xf>
    <xf numFmtId="0" fontId="0" fillId="32" borderId="14" xfId="0" applyNumberFormat="1" applyFill="1" applyBorder="1" applyAlignment="1">
      <alignment wrapText="1"/>
    </xf>
    <xf numFmtId="0" fontId="0" fillId="32" borderId="13" xfId="0" applyNumberFormat="1" applyFill="1" applyBorder="1" applyAlignment="1">
      <alignment horizontal="left" wrapText="1"/>
    </xf>
    <xf numFmtId="0" fontId="0" fillId="32" borderId="15" xfId="0" applyNumberFormat="1" applyFill="1" applyBorder="1" applyAlignment="1">
      <alignment horizontal="center" vertical="center" wrapText="1"/>
    </xf>
    <xf numFmtId="0" fontId="0" fillId="32" borderId="16" xfId="0" applyNumberFormat="1" applyFill="1" applyBorder="1" applyAlignment="1">
      <alignment horizontal="center" vertical="center" wrapText="1"/>
    </xf>
    <xf numFmtId="0" fontId="0" fillId="32" borderId="17" xfId="0" applyNumberFormat="1" applyFill="1" applyBorder="1" applyAlignment="1">
      <alignment horizontal="center" vertical="center" wrapText="1"/>
    </xf>
    <xf numFmtId="0" fontId="0" fillId="32" borderId="18" xfId="0" applyNumberFormat="1" applyFill="1" applyBorder="1" applyAlignment="1">
      <alignment horizontal="center" vertical="center" wrapText="1"/>
    </xf>
    <xf numFmtId="0" fontId="0" fillId="32" borderId="19" xfId="0" applyNumberFormat="1" applyFill="1" applyBorder="1" applyAlignment="1">
      <alignment horizontal="center" vertical="center" wrapText="1"/>
    </xf>
    <xf numFmtId="0" fontId="0" fillId="32" borderId="19" xfId="0" applyNumberFormat="1" applyFill="1" applyBorder="1" applyAlignment="1">
      <alignment horizontal="right" vertical="center" wrapText="1"/>
    </xf>
    <xf numFmtId="0" fontId="0" fillId="32" borderId="19" xfId="0" applyNumberFormat="1" applyFill="1" applyBorder="1" applyAlignment="1">
      <alignment vertical="center" wrapText="1"/>
    </xf>
    <xf numFmtId="0" fontId="0" fillId="32" borderId="20" xfId="0" applyNumberForma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32" borderId="0" xfId="0" applyNumberFormat="1" applyFont="1" applyFill="1" applyBorder="1" applyAlignment="1">
      <alignment horizontal="left" wrapText="1"/>
    </xf>
    <xf numFmtId="0" fontId="0" fillId="32" borderId="17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0" fillId="32" borderId="0" xfId="0" applyNumberFormat="1" applyFill="1" applyBorder="1" applyAlignment="1">
      <alignment horizontal="left" wrapText="1"/>
    </xf>
    <xf numFmtId="0" fontId="0" fillId="32" borderId="17" xfId="0" applyNumberFormat="1" applyFill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E19" sqref="E19"/>
    </sheetView>
  </sheetViews>
  <sheetFormatPr defaultColWidth="11.00390625" defaultRowHeight="12.75"/>
  <cols>
    <col min="1" max="1" width="8.375" style="0" customWidth="1"/>
    <col min="2" max="2" width="10.50390625" style="0" customWidth="1"/>
    <col min="3" max="3" width="43.625" style="0" customWidth="1"/>
    <col min="4" max="4" width="9.50390625" style="0" customWidth="1"/>
    <col min="5" max="5" width="7.625" style="0" customWidth="1"/>
    <col min="6" max="6" width="8.875" style="0" customWidth="1"/>
    <col min="7" max="7" width="8.125" style="0" customWidth="1"/>
    <col min="8" max="8" width="12.375" style="0" customWidth="1"/>
    <col min="9" max="9" width="15.00390625" style="0" customWidth="1"/>
    <col min="10" max="16384" width="8.875" style="0" customWidth="1"/>
  </cols>
  <sheetData>
    <row r="1" spans="7:8" ht="13.5">
      <c r="G1" s="41" t="s">
        <v>68</v>
      </c>
      <c r="H1" s="41"/>
    </row>
    <row r="2" spans="1:9" ht="12.75" customHeight="1">
      <c r="A2" s="47" t="s">
        <v>59</v>
      </c>
      <c r="B2" s="47"/>
      <c r="C2" s="47"/>
      <c r="D2" s="47"/>
      <c r="E2" s="47"/>
      <c r="F2" s="47"/>
      <c r="G2" s="47"/>
      <c r="H2" s="47"/>
      <c r="I2" s="2"/>
    </row>
    <row r="3" spans="1:9" ht="12.75" customHeight="1">
      <c r="A3" s="48" t="s">
        <v>60</v>
      </c>
      <c r="B3" s="48"/>
      <c r="C3" s="48"/>
      <c r="D3" s="48"/>
      <c r="E3" s="48"/>
      <c r="F3" s="48"/>
      <c r="G3" s="48"/>
      <c r="H3" s="48"/>
      <c r="I3" s="2"/>
    </row>
    <row r="4" spans="1:8" ht="12.75">
      <c r="A4" s="49"/>
      <c r="B4" s="49"/>
      <c r="C4" s="49"/>
      <c r="D4" s="49"/>
      <c r="E4" s="49"/>
      <c r="F4" s="49"/>
      <c r="G4" s="49"/>
      <c r="H4" s="49"/>
    </row>
    <row r="5" spans="1:8" ht="24">
      <c r="A5" s="18" t="s">
        <v>3</v>
      </c>
      <c r="B5" s="18" t="s">
        <v>4</v>
      </c>
      <c r="C5" s="18" t="s">
        <v>5</v>
      </c>
      <c r="D5" s="18" t="s">
        <v>6</v>
      </c>
      <c r="E5" s="18" t="s">
        <v>1</v>
      </c>
      <c r="F5" s="18" t="s">
        <v>7</v>
      </c>
      <c r="G5" s="18" t="s">
        <v>2</v>
      </c>
      <c r="H5" s="18" t="s">
        <v>8</v>
      </c>
    </row>
    <row r="6" spans="1:8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20">
        <v>7</v>
      </c>
      <c r="H6" s="19">
        <v>8</v>
      </c>
    </row>
    <row r="7" spans="1:8" ht="13.5">
      <c r="A7" s="21">
        <v>1</v>
      </c>
      <c r="B7" s="51" t="s">
        <v>26</v>
      </c>
      <c r="C7" s="52"/>
      <c r="D7" s="52"/>
      <c r="E7" s="52"/>
      <c r="F7" s="52"/>
      <c r="G7" s="52"/>
      <c r="H7" s="52"/>
    </row>
    <row r="8" spans="1:8" ht="48">
      <c r="A8" s="22" t="s">
        <v>22</v>
      </c>
      <c r="B8" s="16" t="s">
        <v>36</v>
      </c>
      <c r="C8" s="16" t="s">
        <v>37</v>
      </c>
      <c r="D8" s="15" t="s">
        <v>18</v>
      </c>
      <c r="E8" s="17">
        <f>66.049+117.353</f>
        <v>183.402</v>
      </c>
      <c r="F8" s="40"/>
      <c r="G8" s="24">
        <v>1</v>
      </c>
      <c r="H8" s="23">
        <f>ROUND(E8*F8*G8,2)</f>
        <v>0</v>
      </c>
    </row>
    <row r="9" spans="1:8" ht="36">
      <c r="A9" s="22" t="s">
        <v>23</v>
      </c>
      <c r="B9" s="16" t="s">
        <v>38</v>
      </c>
      <c r="C9" s="16" t="s">
        <v>39</v>
      </c>
      <c r="D9" s="15" t="s">
        <v>18</v>
      </c>
      <c r="E9" s="17">
        <f>62.224+115.441</f>
        <v>177.665</v>
      </c>
      <c r="F9" s="40"/>
      <c r="G9" s="24">
        <v>1</v>
      </c>
      <c r="H9" s="23">
        <f>ROUND(E9*F9*G9,2)</f>
        <v>0</v>
      </c>
    </row>
    <row r="10" spans="1:8" ht="36">
      <c r="A10" s="22" t="s">
        <v>24</v>
      </c>
      <c r="B10" s="16" t="s">
        <v>40</v>
      </c>
      <c r="C10" s="16" t="s">
        <v>41</v>
      </c>
      <c r="D10" s="15" t="s">
        <v>18</v>
      </c>
      <c r="E10" s="17">
        <f>62.224+115.441</f>
        <v>177.665</v>
      </c>
      <c r="F10" s="40"/>
      <c r="G10" s="24">
        <v>1</v>
      </c>
      <c r="H10" s="23">
        <f>ROUND(E10*F10*G10,2)</f>
        <v>0</v>
      </c>
    </row>
    <row r="11" spans="1:8" ht="48">
      <c r="A11" s="22" t="s">
        <v>25</v>
      </c>
      <c r="B11" s="16" t="s">
        <v>42</v>
      </c>
      <c r="C11" s="16" t="s">
        <v>43</v>
      </c>
      <c r="D11" s="15" t="s">
        <v>18</v>
      </c>
      <c r="E11" s="17">
        <f>62.224+115.441</f>
        <v>177.665</v>
      </c>
      <c r="F11" s="40"/>
      <c r="G11" s="24">
        <v>1</v>
      </c>
      <c r="H11" s="23">
        <f>ROUND(E11*F11*G11,2)</f>
        <v>0</v>
      </c>
    </row>
    <row r="12" spans="1:8" ht="13.5">
      <c r="A12" s="21">
        <v>2</v>
      </c>
      <c r="B12" s="51" t="s">
        <v>33</v>
      </c>
      <c r="C12" s="52"/>
      <c r="D12" s="52"/>
      <c r="E12" s="52"/>
      <c r="F12" s="52"/>
      <c r="G12" s="52"/>
      <c r="H12" s="52"/>
    </row>
    <row r="13" spans="1:8" ht="36">
      <c r="A13" s="15" t="s">
        <v>27</v>
      </c>
      <c r="B13" s="16" t="s">
        <v>44</v>
      </c>
      <c r="C13" s="16" t="s">
        <v>45</v>
      </c>
      <c r="D13" s="15" t="s">
        <v>18</v>
      </c>
      <c r="E13" s="17">
        <f>62.224+115.441</f>
        <v>177.665</v>
      </c>
      <c r="F13" s="40"/>
      <c r="G13" s="24">
        <v>1</v>
      </c>
      <c r="H13" s="23">
        <f>ROUND(E13*F13*G13,2)</f>
        <v>0</v>
      </c>
    </row>
    <row r="14" spans="1:8" ht="24">
      <c r="A14" s="15" t="s">
        <v>28</v>
      </c>
      <c r="B14" s="16" t="s">
        <v>47</v>
      </c>
      <c r="C14" s="16" t="s">
        <v>48</v>
      </c>
      <c r="D14" s="15" t="s">
        <v>46</v>
      </c>
      <c r="E14" s="17">
        <f>113.16+183.42</f>
        <v>296.58</v>
      </c>
      <c r="F14" s="40"/>
      <c r="G14" s="24">
        <v>1</v>
      </c>
      <c r="H14" s="23">
        <f>ROUND(E14*F14*G14,2)</f>
        <v>0</v>
      </c>
    </row>
    <row r="15" spans="1:8" ht="13.5">
      <c r="A15" s="21">
        <v>3</v>
      </c>
      <c r="B15" s="51" t="s">
        <v>34</v>
      </c>
      <c r="C15" s="52"/>
      <c r="D15" s="52"/>
      <c r="E15" s="52"/>
      <c r="F15" s="52"/>
      <c r="G15" s="52"/>
      <c r="H15" s="52"/>
    </row>
    <row r="16" spans="1:8" ht="36">
      <c r="A16" s="15" t="s">
        <v>29</v>
      </c>
      <c r="B16" s="16" t="s">
        <v>49</v>
      </c>
      <c r="C16" s="16" t="s">
        <v>50</v>
      </c>
      <c r="D16" s="15" t="s">
        <v>19</v>
      </c>
      <c r="E16" s="17">
        <f>1.913+0.956</f>
        <v>2.8689999999999998</v>
      </c>
      <c r="F16" s="40"/>
      <c r="G16" s="24">
        <v>1</v>
      </c>
      <c r="H16" s="23">
        <f aca="true" t="shared" si="0" ref="H16:H22">ROUND(E16*F16*G16,2)</f>
        <v>0</v>
      </c>
    </row>
    <row r="17" spans="1:8" ht="24">
      <c r="A17" s="15" t="s">
        <v>30</v>
      </c>
      <c r="B17" s="16" t="s">
        <v>51</v>
      </c>
      <c r="C17" s="16" t="s">
        <v>52</v>
      </c>
      <c r="D17" s="15" t="s">
        <v>53</v>
      </c>
      <c r="E17" s="17">
        <v>9</v>
      </c>
      <c r="F17" s="40"/>
      <c r="G17" s="24">
        <v>1</v>
      </c>
      <c r="H17" s="23">
        <f t="shared" si="0"/>
        <v>0</v>
      </c>
    </row>
    <row r="18" spans="1:8" ht="48">
      <c r="A18" s="15" t="s">
        <v>31</v>
      </c>
      <c r="B18" s="16" t="s">
        <v>54</v>
      </c>
      <c r="C18" s="16" t="s">
        <v>55</v>
      </c>
      <c r="D18" s="15" t="s">
        <v>20</v>
      </c>
      <c r="E18" s="17">
        <v>6</v>
      </c>
      <c r="F18" s="40"/>
      <c r="G18" s="24">
        <v>2</v>
      </c>
      <c r="H18" s="23">
        <f t="shared" si="0"/>
        <v>0</v>
      </c>
    </row>
    <row r="19" spans="1:8" ht="24">
      <c r="A19" s="15" t="s">
        <v>32</v>
      </c>
      <c r="B19" s="16" t="s">
        <v>51</v>
      </c>
      <c r="C19" s="16" t="s">
        <v>56</v>
      </c>
      <c r="D19" s="15" t="s">
        <v>53</v>
      </c>
      <c r="E19" s="17">
        <v>6</v>
      </c>
      <c r="F19" s="40"/>
      <c r="G19" s="24">
        <v>1</v>
      </c>
      <c r="H19" s="23">
        <f t="shared" si="0"/>
        <v>0</v>
      </c>
    </row>
    <row r="20" spans="1:8" ht="24">
      <c r="A20" s="15" t="s">
        <v>61</v>
      </c>
      <c r="B20" s="16" t="s">
        <v>51</v>
      </c>
      <c r="C20" s="16" t="s">
        <v>65</v>
      </c>
      <c r="D20" s="15" t="s">
        <v>53</v>
      </c>
      <c r="E20" s="17">
        <v>3</v>
      </c>
      <c r="F20" s="40"/>
      <c r="G20" s="24">
        <v>1</v>
      </c>
      <c r="H20" s="23">
        <f t="shared" si="0"/>
        <v>0</v>
      </c>
    </row>
    <row r="21" spans="1:8" ht="24">
      <c r="A21" s="15" t="s">
        <v>62</v>
      </c>
      <c r="B21" s="16" t="s">
        <v>51</v>
      </c>
      <c r="C21" s="16" t="s">
        <v>66</v>
      </c>
      <c r="D21" s="15" t="s">
        <v>53</v>
      </c>
      <c r="E21" s="17">
        <v>3</v>
      </c>
      <c r="F21" s="40"/>
      <c r="G21" s="24">
        <v>1</v>
      </c>
      <c r="H21" s="23">
        <f t="shared" si="0"/>
        <v>0</v>
      </c>
    </row>
    <row r="22" spans="1:8" ht="24">
      <c r="A22" s="15" t="s">
        <v>63</v>
      </c>
      <c r="B22" s="16" t="s">
        <v>51</v>
      </c>
      <c r="C22" s="16" t="s">
        <v>67</v>
      </c>
      <c r="D22" s="15" t="s">
        <v>53</v>
      </c>
      <c r="E22" s="17">
        <v>3</v>
      </c>
      <c r="F22" s="40"/>
      <c r="G22" s="24">
        <v>1</v>
      </c>
      <c r="H22" s="23">
        <f t="shared" si="0"/>
        <v>0</v>
      </c>
    </row>
    <row r="23" spans="1:8" ht="13.5">
      <c r="A23" s="21">
        <v>4</v>
      </c>
      <c r="B23" s="51" t="s">
        <v>35</v>
      </c>
      <c r="C23" s="52"/>
      <c r="D23" s="52"/>
      <c r="E23" s="52"/>
      <c r="F23" s="52"/>
      <c r="G23" s="52"/>
      <c r="H23" s="52"/>
    </row>
    <row r="24" spans="1:8" ht="36">
      <c r="A24" s="15" t="s">
        <v>64</v>
      </c>
      <c r="B24" s="16" t="s">
        <v>57</v>
      </c>
      <c r="C24" s="16" t="s">
        <v>58</v>
      </c>
      <c r="D24" s="15" t="s">
        <v>18</v>
      </c>
      <c r="E24" s="17">
        <f>113.16+183.42</f>
        <v>296.58</v>
      </c>
      <c r="F24" s="40"/>
      <c r="G24" s="24">
        <v>1</v>
      </c>
      <c r="H24" s="23">
        <f>ROUND(E24*F24*G24,2)</f>
        <v>0</v>
      </c>
    </row>
    <row r="25" spans="1:9" ht="13.5">
      <c r="A25" s="50" t="s">
        <v>21</v>
      </c>
      <c r="B25" s="50"/>
      <c r="C25" s="50"/>
      <c r="D25" s="50"/>
      <c r="E25" s="50"/>
      <c r="F25" s="50"/>
      <c r="G25" s="25"/>
      <c r="H25" s="26">
        <f>SUM(H8:H11,H13:H14,H16:H22,H24)</f>
        <v>0</v>
      </c>
      <c r="I25" s="1"/>
    </row>
    <row r="26" spans="1:9" ht="9.75" customHeight="1">
      <c r="A26" s="3"/>
      <c r="B26" s="4"/>
      <c r="C26" s="5"/>
      <c r="D26" s="4"/>
      <c r="E26" s="6"/>
      <c r="F26" s="7"/>
      <c r="G26" s="7"/>
      <c r="H26" s="7"/>
      <c r="I26" s="1"/>
    </row>
    <row r="27" spans="1:9" ht="25.5" customHeight="1">
      <c r="A27" s="44" t="s">
        <v>0</v>
      </c>
      <c r="B27" s="44"/>
      <c r="C27" s="44"/>
      <c r="D27" s="44"/>
      <c r="E27" s="44"/>
      <c r="F27" s="44"/>
      <c r="G27" s="44"/>
      <c r="H27" s="44"/>
      <c r="I27" s="1"/>
    </row>
    <row r="28" spans="1:9" ht="9.75" customHeight="1">
      <c r="A28" s="8"/>
      <c r="B28" s="8"/>
      <c r="C28" s="8"/>
      <c r="D28" s="8"/>
      <c r="E28" s="8"/>
      <c r="F28" s="8"/>
      <c r="G28" s="8"/>
      <c r="H28" s="8"/>
      <c r="I28" s="1"/>
    </row>
    <row r="29" ht="9.75" customHeight="1"/>
    <row r="30" spans="1:8" ht="21" customHeight="1">
      <c r="A30" s="27"/>
      <c r="B30" s="28"/>
      <c r="C30" s="29" t="s">
        <v>9</v>
      </c>
      <c r="D30" s="30"/>
      <c r="E30" s="31" t="s">
        <v>10</v>
      </c>
      <c r="F30" s="28"/>
      <c r="G30" s="28"/>
      <c r="H30" s="32"/>
    </row>
    <row r="31" spans="1:8" ht="12.75">
      <c r="A31" s="33"/>
      <c r="B31" s="9"/>
      <c r="C31" s="10"/>
      <c r="D31" s="11"/>
      <c r="E31" s="12"/>
      <c r="F31" s="9"/>
      <c r="G31" s="9"/>
      <c r="H31" s="34"/>
    </row>
    <row r="32" spans="1:8" ht="12.75">
      <c r="A32" s="33"/>
      <c r="B32" s="9"/>
      <c r="C32" s="13" t="s">
        <v>11</v>
      </c>
      <c r="D32" s="11"/>
      <c r="E32" s="12"/>
      <c r="F32" s="9"/>
      <c r="G32" s="9"/>
      <c r="H32" s="34"/>
    </row>
    <row r="33" spans="1:8" ht="21" customHeight="1">
      <c r="A33" s="33"/>
      <c r="B33" s="9"/>
      <c r="C33" s="13" t="s">
        <v>12</v>
      </c>
      <c r="D33" s="14"/>
      <c r="E33" s="45" t="s">
        <v>13</v>
      </c>
      <c r="F33" s="45"/>
      <c r="G33" s="45"/>
      <c r="H33" s="46"/>
    </row>
    <row r="34" spans="1:8" ht="21" customHeight="1">
      <c r="A34" s="33"/>
      <c r="B34" s="9"/>
      <c r="C34" s="13" t="s">
        <v>14</v>
      </c>
      <c r="D34" s="14"/>
      <c r="E34" s="45" t="s">
        <v>15</v>
      </c>
      <c r="F34" s="45"/>
      <c r="G34" s="45"/>
      <c r="H34" s="46"/>
    </row>
    <row r="35" spans="1:8" ht="21" customHeight="1">
      <c r="A35" s="33"/>
      <c r="B35" s="9"/>
      <c r="C35" s="13" t="s">
        <v>16</v>
      </c>
      <c r="D35" s="14"/>
      <c r="E35" s="42" t="s">
        <v>17</v>
      </c>
      <c r="F35" s="42"/>
      <c r="G35" s="42"/>
      <c r="H35" s="43"/>
    </row>
    <row r="36" spans="1:8" ht="12.75">
      <c r="A36" s="35"/>
      <c r="B36" s="36"/>
      <c r="C36" s="37"/>
      <c r="D36" s="38"/>
      <c r="E36" s="38"/>
      <c r="F36" s="36"/>
      <c r="G36" s="36"/>
      <c r="H36" s="39"/>
    </row>
  </sheetData>
  <sheetProtection/>
  <mergeCells count="12">
    <mergeCell ref="B15:H15"/>
    <mergeCell ref="B23:H23"/>
    <mergeCell ref="G1:H1"/>
    <mergeCell ref="E35:H35"/>
    <mergeCell ref="A27:H27"/>
    <mergeCell ref="E33:H33"/>
    <mergeCell ref="A2:H2"/>
    <mergeCell ref="E34:H34"/>
    <mergeCell ref="A3:H4"/>
    <mergeCell ref="A25:F25"/>
    <mergeCell ref="B7:H7"/>
    <mergeCell ref="B12:H12"/>
  </mergeCells>
  <printOptions/>
  <pageMargins left="0.3937007874015748" right="0.35433070866141736" top="1.2598425196850394" bottom="0.6692913385826772" header="0.2755905511811024" footer="0.2755905511811024"/>
  <pageSetup fitToHeight="0" fitToWidth="1" horizontalDpi="600" verticalDpi="600" orientation="portrait" paperSize="9" scale="8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Guy</cp:lastModifiedBy>
  <cp:lastPrinted>2019-11-11T11:38:27Z</cp:lastPrinted>
  <dcterms:created xsi:type="dcterms:W3CDTF">1997-02-26T13:46:56Z</dcterms:created>
  <dcterms:modified xsi:type="dcterms:W3CDTF">2019-12-09T00:01:06Z</dcterms:modified>
  <cp:category/>
  <cp:version/>
  <cp:contentType/>
  <cp:contentStatus/>
</cp:coreProperties>
</file>