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calcMode="manual"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<sst xmlns="http://schemas.openxmlformats.org/spreadsheetml/2006/main" count="410" uniqueCount="210">
  <si>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</si>
  <si>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</si>
  <si>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</si>
  <si>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</si>
  <si>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</si>
  <si>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</si>
  <si>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</si>
  <si>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</si>
  <si>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</si>
  <si>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</si>
  <si>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</si>
  <si>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</si>
  <si>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</si>
  <si>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</si>
  <si>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</si>
  <si>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</si>
  <si>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</si>
  <si>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</si>
  <si>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</si>
  <si>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</si>
  <si>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</si>
  <si>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</si>
  <si>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</si>
  <si>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</si>
  <si>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</si>
  <si>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</si>
  <si>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</si>
  <si>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</si>
  <si>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</si>
  <si>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</si>
  <si>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</si>
  <si>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</si>
  <si>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</si>
  <si>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</si>
  <si>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</si>
  <si>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</si>
  <si>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</si>
  <si>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</si>
  <si>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</si>
  <si>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</si>
  <si>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</si>
  <si>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</si>
  <si>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</si>
  <si>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</si>
  <si>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</si>
  <si>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</si>
  <si>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</si>
  <si>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</si>
  <si>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</si>
  <si>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</si>
  <si>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</si>
  <si>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</si>
  <si>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</si>
  <si>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</si>
  <si>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</si>
  <si>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</si>
  <si>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</si>
  <si>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</si>
  <si>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</si>
  <si>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</si>
  <si>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</si>
  <si>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</si>
  <si>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</si>
  <si>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</si>
  <si>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</si>
  <si>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</si>
  <si>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</si>
  <si>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</si>
  <si>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</si>
  <si>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</si>
  <si>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</si>
  <si>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</si>
  <si>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</si>
  <si>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</si>
  <si>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</si>
  <si>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</si>
  <si>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</si>
  <si>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</si>
  <si>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</si>
  <si>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</si>
  <si>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</si>
  <si>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</si>
  <si>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</si>
  <si>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</si>
  <si>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</si>
  <si>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</si>
  <si>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</si>
  <si>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</si>
  <si>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</si>
  <si>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</si>
  <si>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</si>
  <si>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</si>
  <si>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</si>
  <si>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</si>
  <si>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</si>
  <si>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</si>
  <si>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</si>
  <si>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</si>
  <si>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</si>
  <si>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</si>
  <si>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</si>
  <si>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</si>
  <si>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</si>
  <si>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</si>
  <si>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</si>
  <si>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</si>
  <si>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</si>
  <si>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</si>
  <si>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</si>
  <si>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</si>
  <si>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</si>
  <si>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</si>
  <si>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</si>
  <si>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</si>
  <si>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</si>
  <si>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</si>
  <si>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</si>
  <si>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</si>
  <si>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</si>
  <si>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</si>
  <si>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</si>
  <si>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</si>
  <si>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</si>
  <si>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</si>
  <si>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</si>
  <si>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</si>
  <si>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</si>
  <si>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</si>
  <si>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</si>
  <si>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</si>
  <si>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</si>
  <si>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</si>
  <si>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</si>
  <si>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</si>
  <si>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</si>
  <si>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</si>
  <si>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</si>
  <si>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</si>
  <si>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</si>
  <si>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</si>
  <si>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</si>
  <si>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</si>
  <si>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</si>
  <si>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</si>
  <si>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</si>
  <si>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</si>
  <si>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</si>
  <si>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</si>
  <si>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</si>
  <si>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</si>
  <si>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</si>
  <si>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</si>
  <si>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</si>
  <si>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</si>
  <si>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</si>
  <si>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</si>
  <si>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</si>
  <si>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</si>
  <si>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</si>
  <si>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</si>
  <si>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</si>
  <si>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</si>
  <si>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</si>
  <si>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</si>
  <si>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</si>
  <si>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</si>
  <si>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</si>
  <si>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</si>
  <si>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</si>
  <si>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</si>
  <si>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</si>
  <si>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</si>
  <si>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</si>
  <si>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</si>
  <si>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</si>
  <si>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</si>
  <si>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</si>
  <si>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</si>
  <si>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</si>
  <si>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</si>
  <si>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</si>
  <si>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</si>
  <si>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</si>
  <si>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</si>
  <si>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</si>
  <si>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</si>
  <si>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</si>
  <si>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</si>
  <si>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</si>
  <si>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</si>
  <si>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</si>
  <si>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*10. Stopa dyskonta (5,49%) / czynnik dyskontujący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</si>
  <si>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</si>
  <si>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</si>
  <si>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</si>
  <si>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</si>
  <si>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</si>
  <si>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</si>
  <si>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</si>
  <si>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</si>
  <si>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</si>
  <si>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</si>
  <si>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</si>
  <si>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</si>
  <si>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</si>
  <si>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</si>
  <si>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</si>
  <si>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IIII.4.2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</si>
  <si>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</si>
  <si>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W-1.1_413_311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</si>
</sst>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45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1" borderId="6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5">
      <alignment horizontal="left"/>
      <protection hidden="1"/>
    </xf>
    <xf numFmtId="0" fontId="2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2" borderId="11" applyNumberFormat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2" fillId="0" borderId="0">
      <alignment/>
      <protection/>
    </xf>
    <xf numFmtId="0" fontId="3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4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1" borderId="6" applyAlignment="0">
      <protection hidden="1"/>
    </xf>
    <xf numFmtId="0" fontId="14" fillId="21" borderId="18" applyAlignment="0">
      <protection hidden="1"/>
    </xf>
    <xf numFmtId="0" fontId="14" fillId="21" borderId="7" applyAlignment="0">
      <protection hidden="1"/>
    </xf>
    <xf numFmtId="0" fontId="14" fillId="21" borderId="8" applyAlignment="0">
      <protection hidden="1"/>
    </xf>
    <xf numFmtId="0" fontId="14" fillId="21" borderId="3" applyAlignment="0">
      <protection hidden="1"/>
    </xf>
    <xf numFmtId="0" fontId="14" fillId="21" borderId="0" applyAlignment="0">
      <protection hidden="1"/>
    </xf>
    <xf numFmtId="0" fontId="14" fillId="21" borderId="9" applyAlignment="0">
      <protection hidden="1"/>
    </xf>
    <xf numFmtId="0" fontId="14" fillId="21" borderId="19" applyAlignment="0">
      <protection hidden="1"/>
    </xf>
    <xf numFmtId="0" fontId="14" fillId="21" borderId="20" applyAlignment="0">
      <protection hidden="1"/>
    </xf>
    <xf numFmtId="0" fontId="43" fillId="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25" borderId="0" xfId="0" applyFont="1" applyFill="1" applyAlignment="1">
      <alignment/>
    </xf>
    <xf numFmtId="0" fontId="7" fillId="25" borderId="0" xfId="55" applyFont="1" applyFill="1" applyAlignment="1" applyProtection="1">
      <alignment/>
      <protection/>
    </xf>
    <xf numFmtId="0" fontId="6" fillId="25" borderId="0" xfId="0" applyFont="1" applyFill="1" applyAlignment="1">
      <alignment horizontal="center" vertical="top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vertical="top"/>
    </xf>
    <xf numFmtId="0" fontId="6" fillId="25" borderId="0" xfId="0" applyFont="1" applyFill="1" applyAlignment="1">
      <alignment vertical="top"/>
    </xf>
    <xf numFmtId="0" fontId="6" fillId="20" borderId="21" xfId="0" applyFont="1" applyFill="1" applyBorder="1" applyAlignment="1">
      <alignment vertical="top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vertical="top"/>
    </xf>
    <xf numFmtId="0" fontId="6" fillId="20" borderId="0" xfId="0" applyFont="1" applyFill="1" applyAlignment="1">
      <alignment vertical="top"/>
    </xf>
    <xf numFmtId="0" fontId="1" fillId="20" borderId="0" xfId="0" applyFont="1" applyFill="1" applyAlignment="1">
      <alignment vertical="top"/>
    </xf>
    <xf numFmtId="0" fontId="5" fillId="20" borderId="0" xfId="0" applyFont="1" applyFill="1" applyAlignment="1">
      <alignment vertical="top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2" fillId="25" borderId="0" xfId="55" applyFill="1" applyAlignment="1" applyProtection="1">
      <alignment vertical="top"/>
      <protection/>
    </xf>
    <xf numFmtId="0" fontId="6" fillId="26" borderId="23" xfId="0" applyFont="1" applyFill="1" applyBorder="1" applyAlignment="1" applyProtection="1">
      <alignment horizontal="center" vertical="top" wrapText="1"/>
      <protection locked="0"/>
    </xf>
    <xf numFmtId="0" fontId="0" fillId="23" borderId="0" xfId="0" applyFont="1" applyFill="1" applyAlignment="1">
      <alignment vertical="top"/>
    </xf>
    <xf numFmtId="0" fontId="2" fillId="25" borderId="0" xfId="55" applyFill="1" applyAlignment="1" applyProtection="1">
      <alignment/>
      <protection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vertical="top" wrapText="1"/>
      <protection/>
    </xf>
    <xf numFmtId="0" fontId="6" fillId="20" borderId="0" xfId="0" applyFont="1" applyFill="1" applyAlignment="1" applyProtection="1">
      <alignment vertical="top"/>
      <protection/>
    </xf>
    <xf numFmtId="0" fontId="5" fillId="20" borderId="0" xfId="0" applyFont="1" applyFill="1" applyAlignment="1" applyProtection="1">
      <alignment vertical="top"/>
      <protection/>
    </xf>
    <xf numFmtId="0" fontId="1" fillId="20" borderId="0" xfId="0" applyFont="1" applyFill="1" applyAlignment="1" applyProtection="1">
      <alignment vertical="top"/>
      <protection/>
    </xf>
    <xf numFmtId="0" fontId="6" fillId="20" borderId="0" xfId="0" applyFont="1" applyFill="1" applyBorder="1" applyAlignment="1" applyProtection="1">
      <alignment vertical="top" wrapText="1"/>
      <protection/>
    </xf>
    <xf numFmtId="0" fontId="6" fillId="20" borderId="0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11" fillId="20" borderId="21" xfId="0" applyFont="1" applyFill="1" applyBorder="1" applyAlignment="1" applyProtection="1">
      <alignment horizontal="center" vertical="top" wrapText="1"/>
      <protection/>
    </xf>
    <xf numFmtId="0" fontId="2" fillId="25" borderId="0" xfId="55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2" fillId="25" borderId="0" xfId="55" applyFill="1" applyAlignment="1" applyProtection="1">
      <alignment horizontal="center" vertical="top"/>
      <protection/>
    </xf>
    <xf numFmtId="0" fontId="6" fillId="25" borderId="0" xfId="0" applyFont="1" applyFill="1" applyAlignment="1" applyProtection="1">
      <alignment horizontal="center" vertical="top"/>
      <protection/>
    </xf>
    <xf numFmtId="0" fontId="6" fillId="20" borderId="0" xfId="0" applyFont="1" applyFill="1" applyAlignment="1" applyProtection="1">
      <alignment horizontal="center" vertical="top"/>
      <protection/>
    </xf>
    <xf numFmtId="0" fontId="5" fillId="20" borderId="0" xfId="0" applyFont="1" applyFill="1" applyAlignment="1" applyProtection="1">
      <alignment horizontal="left" vertical="top"/>
      <protection/>
    </xf>
    <xf numFmtId="0" fontId="9" fillId="20" borderId="0" xfId="0" applyFont="1" applyFill="1" applyAlignment="1" applyProtection="1">
      <alignment horizontal="center" vertical="top"/>
      <protection/>
    </xf>
    <xf numFmtId="0" fontId="8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Alignment="1" applyProtection="1">
      <alignment wrapText="1"/>
      <protection/>
    </xf>
    <xf numFmtId="0" fontId="6" fillId="20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wrapText="1"/>
      <protection/>
    </xf>
    <xf numFmtId="0" fontId="6" fillId="25" borderId="0" xfId="0" applyFont="1" applyFill="1" applyBorder="1" applyAlignment="1" applyProtection="1">
      <alignment vertical="top" wrapText="1"/>
      <protection/>
    </xf>
    <xf numFmtId="0" fontId="1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left" vertical="top"/>
      <protection/>
    </xf>
    <xf numFmtId="0" fontId="6" fillId="20" borderId="0" xfId="0" applyFont="1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left"/>
      <protection/>
    </xf>
    <xf numFmtId="0" fontId="0" fillId="20" borderId="0" xfId="0" applyFill="1" applyBorder="1" applyAlignment="1" applyProtection="1">
      <alignment horizontal="center" vertical="top"/>
      <protection/>
    </xf>
    <xf numFmtId="0" fontId="1" fillId="20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 locked="0"/>
    </xf>
    <xf numFmtId="0" fontId="6" fillId="20" borderId="22" xfId="0" applyFont="1" applyFill="1" applyBorder="1" applyAlignment="1">
      <alignment horizontal="center" vertical="top"/>
    </xf>
    <xf numFmtId="0" fontId="6" fillId="20" borderId="23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vertical="top" wrapText="1"/>
      <protection/>
    </xf>
    <xf numFmtId="0" fontId="6" fillId="4" borderId="24" xfId="0" applyFont="1" applyFill="1" applyBorder="1" applyAlignment="1" applyProtection="1">
      <alignment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9" fontId="6" fillId="26" borderId="21" xfId="66" applyFont="1" applyFill="1" applyBorder="1" applyAlignment="1" applyProtection="1">
      <alignment horizontal="right" vertical="top" wrapText="1"/>
      <protection locked="0"/>
    </xf>
    <xf numFmtId="0" fontId="6" fillId="20" borderId="21" xfId="0" applyFont="1" applyFill="1" applyBorder="1" applyAlignment="1">
      <alignment vertical="top" wrapText="1"/>
    </xf>
    <xf numFmtId="0" fontId="1" fillId="20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25" borderId="0" xfId="63" applyFill="1">
      <alignment/>
      <protection/>
    </xf>
    <xf numFmtId="0" fontId="12" fillId="25" borderId="0" xfId="63" applyFill="1" applyAlignment="1">
      <alignment/>
      <protection/>
    </xf>
    <xf numFmtId="0" fontId="18" fillId="25" borderId="0" xfId="63" applyFont="1" applyFill="1" applyAlignment="1">
      <alignment horizontal="center"/>
      <protection/>
    </xf>
    <xf numFmtId="0" fontId="13" fillId="25" borderId="0" xfId="63" applyFont="1" applyFill="1" applyAlignment="1">
      <alignment/>
      <protection/>
    </xf>
    <xf numFmtId="0" fontId="0" fillId="25" borderId="0" xfId="63" applyFont="1" applyFill="1">
      <alignment/>
      <protection/>
    </xf>
    <xf numFmtId="0" fontId="17" fillId="25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20" borderId="21" xfId="0" applyFont="1" applyFill="1" applyBorder="1" applyAlignment="1" applyProtection="1">
      <alignment horizontal="center" vertical="center" wrapText="1"/>
      <protection/>
    </xf>
    <xf numFmtId="183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0" xfId="0" applyFont="1" applyFill="1" applyAlignment="1" applyProtection="1">
      <alignment/>
      <protection/>
    </xf>
    <xf numFmtId="0" fontId="6" fillId="20" borderId="0" xfId="0" applyFont="1" applyFill="1" applyAlignment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6" fillId="20" borderId="21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vertical="top" wrapText="1"/>
      <protection/>
    </xf>
    <xf numFmtId="0" fontId="6" fillId="20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23" borderId="26" xfId="0" applyNumberFormat="1" applyFont="1" applyFill="1" applyBorder="1" applyAlignment="1" applyProtection="1">
      <alignment vertical="top" wrapText="1"/>
      <protection/>
    </xf>
    <xf numFmtId="0" fontId="6" fillId="20" borderId="27" xfId="0" applyFont="1" applyFill="1" applyBorder="1" applyAlignment="1">
      <alignment vertical="top" wrapText="1"/>
    </xf>
    <xf numFmtId="0" fontId="6" fillId="20" borderId="28" xfId="0" applyFont="1" applyFill="1" applyBorder="1" applyAlignment="1">
      <alignment vertical="top" wrapText="1"/>
    </xf>
    <xf numFmtId="0" fontId="6" fillId="20" borderId="29" xfId="0" applyFont="1" applyFill="1" applyBorder="1" applyAlignment="1">
      <alignment vertical="top"/>
    </xf>
    <xf numFmtId="0" fontId="6" fillId="23" borderId="0" xfId="0" applyFont="1" applyFill="1" applyAlignment="1">
      <alignment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>
      <alignment horizontal="center" vertical="top" wrapText="1"/>
    </xf>
    <xf numFmtId="0" fontId="6" fillId="20" borderId="0" xfId="0" applyFont="1" applyFill="1" applyBorder="1" applyAlignment="1" applyProtection="1">
      <alignment horizontal="left" vertical="top" wrapText="1"/>
      <protection/>
    </xf>
    <xf numFmtId="177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20" borderId="21" xfId="0" applyNumberFormat="1" applyFont="1" applyFill="1" applyBorder="1" applyAlignment="1" applyProtection="1">
      <alignment horizontal="center" vertical="top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20" borderId="32" xfId="0" applyFont="1" applyFill="1" applyBorder="1" applyAlignment="1" applyProtection="1">
      <alignment horizontal="center" vertical="top" wrapText="1"/>
      <protection/>
    </xf>
    <xf numFmtId="0" fontId="21" fillId="20" borderId="29" xfId="0" applyFont="1" applyFill="1" applyBorder="1" applyAlignment="1" applyProtection="1">
      <alignment horizontal="center" vertical="top" wrapText="1"/>
      <protection/>
    </xf>
    <xf numFmtId="0" fontId="6" fillId="20" borderId="21" xfId="0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21" fillId="20" borderId="30" xfId="0" applyFont="1" applyFill="1" applyBorder="1" applyAlignment="1" applyProtection="1">
      <alignment horizontal="center" vertical="top" wrapText="1"/>
      <protection/>
    </xf>
    <xf numFmtId="0" fontId="21" fillId="20" borderId="28" xfId="0" applyFont="1" applyFill="1" applyBorder="1" applyAlignment="1" applyProtection="1">
      <alignment horizontal="center" vertical="top" wrapText="1"/>
      <protection/>
    </xf>
    <xf numFmtId="183" fontId="6" fillId="20" borderId="21" xfId="0" applyNumberFormat="1" applyFont="1" applyFill="1" applyBorder="1" applyAlignment="1" applyProtection="1">
      <alignment horizontal="center" vertical="center" wrapText="1"/>
      <protection/>
    </xf>
    <xf numFmtId="183" fontId="8" fillId="20" borderId="21" xfId="0" applyNumberFormat="1" applyFont="1" applyFill="1" applyBorder="1" applyAlignment="1" applyProtection="1">
      <alignment horizontal="center" vertical="center" wrapText="1"/>
      <protection/>
    </xf>
    <xf numFmtId="0" fontId="6" fillId="20" borderId="21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center" vertical="top"/>
      <protection/>
    </xf>
    <xf numFmtId="0" fontId="6" fillId="2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23" borderId="21" xfId="0" applyNumberFormat="1" applyFont="1" applyFill="1" applyBorder="1" applyAlignment="1">
      <alignment horizontal="center" vertical="top" wrapText="1"/>
    </xf>
    <xf numFmtId="4" fontId="8" fillId="2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>
      <alignment horizontal="center" vertical="top"/>
    </xf>
    <xf numFmtId="4" fontId="8" fillId="26" borderId="21" xfId="0" applyNumberFormat="1" applyFont="1" applyFill="1" applyBorder="1" applyAlignment="1" applyProtection="1">
      <alignment horizontal="center" vertical="top"/>
      <protection locked="0"/>
    </xf>
    <xf numFmtId="177" fontId="6" fillId="20" borderId="24" xfId="0" applyNumberFormat="1" applyFont="1" applyFill="1" applyBorder="1" applyAlignment="1" applyProtection="1">
      <alignment horizontal="center" vertical="top" wrapText="1"/>
      <protection/>
    </xf>
    <xf numFmtId="177" fontId="6" fillId="20" borderId="26" xfId="0" applyNumberFormat="1" applyFont="1" applyFill="1" applyBorder="1" applyAlignment="1" applyProtection="1">
      <alignment horizontal="center" vertical="top" wrapText="1"/>
      <protection/>
    </xf>
    <xf numFmtId="4" fontId="8" fillId="23" borderId="26" xfId="0" applyNumberFormat="1" applyFont="1" applyFill="1" applyBorder="1" applyAlignment="1" applyProtection="1">
      <alignment horizontal="center" vertical="center" wrapText="1"/>
      <protection/>
    </xf>
    <xf numFmtId="4" fontId="8" fillId="23" borderId="21" xfId="0" applyNumberFormat="1" applyFont="1" applyFill="1" applyBorder="1" applyAlignment="1" applyProtection="1">
      <alignment horizontal="center" vertical="center" wrapText="1"/>
      <protection/>
    </xf>
    <xf numFmtId="4" fontId="8" fillId="23" borderId="23" xfId="0" applyNumberFormat="1" applyFont="1" applyFill="1" applyBorder="1" applyAlignment="1" applyProtection="1">
      <alignment horizontal="center" vertical="center" wrapText="1"/>
      <protection/>
    </xf>
    <xf numFmtId="4" fontId="8" fillId="2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1" xfId="0" applyFont="1" applyFill="1" applyBorder="1" applyAlignment="1" applyProtection="1">
      <alignment/>
      <protection/>
    </xf>
    <xf numFmtId="0" fontId="8" fillId="20" borderId="21" xfId="0" applyFont="1" applyFill="1" applyBorder="1" applyAlignment="1" applyProtection="1">
      <alignment horizontal="center" vertical="top"/>
      <protection/>
    </xf>
    <xf numFmtId="4" fontId="8" fillId="23" borderId="21" xfId="0" applyNumberFormat="1" applyFont="1" applyFill="1" applyBorder="1" applyAlignment="1" applyProtection="1">
      <alignment horizontal="center" vertical="top"/>
      <protection/>
    </xf>
    <xf numFmtId="173" fontId="8" fillId="20" borderId="0" xfId="0" applyNumberFormat="1" applyFont="1" applyFill="1" applyAlignment="1" applyProtection="1">
      <alignment horizontal="center" vertical="top"/>
      <protection/>
    </xf>
    <xf numFmtId="173" fontId="8" fillId="20" borderId="24" xfId="0" applyNumberFormat="1" applyFont="1" applyFill="1" applyBorder="1" applyAlignment="1" applyProtection="1">
      <alignment horizontal="center" vertical="top" wrapText="1"/>
      <protection/>
    </xf>
    <xf numFmtId="173" fontId="8" fillId="20" borderId="21" xfId="0" applyNumberFormat="1" applyFont="1" applyFill="1" applyBorder="1" applyAlignment="1" applyProtection="1">
      <alignment horizontal="center" vertical="top" wrapText="1"/>
      <protection/>
    </xf>
    <xf numFmtId="4" fontId="8" fillId="20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26" borderId="21" xfId="0" applyNumberFormat="1" applyFont="1" applyFill="1" applyBorder="1" applyAlignment="1" applyProtection="1">
      <alignment horizontal="center" vertical="center"/>
      <protection locked="0"/>
    </xf>
    <xf numFmtId="4" fontId="6" fillId="23" borderId="21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top" wrapText="1"/>
    </xf>
    <xf numFmtId="4" fontId="6" fillId="2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26" borderId="26" xfId="0" applyFont="1" applyFill="1" applyBorder="1" applyAlignment="1" applyProtection="1">
      <alignment horizontal="center" vertical="top" wrapText="1"/>
      <protection locked="0"/>
    </xf>
    <xf numFmtId="0" fontId="12" fillId="2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6" borderId="0" xfId="63" applyFill="1">
      <alignment/>
      <protection/>
    </xf>
    <xf numFmtId="0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 vertical="top" wrapText="1"/>
    </xf>
    <xf numFmtId="4" fontId="6" fillId="2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ill="1" applyAlignment="1">
      <alignment/>
    </xf>
    <xf numFmtId="0" fontId="26" fillId="20" borderId="0" xfId="0" applyFont="1" applyFill="1" applyAlignment="1">
      <alignment/>
    </xf>
    <xf numFmtId="0" fontId="1" fillId="20" borderId="0" xfId="0" applyFont="1" applyFill="1" applyAlignment="1">
      <alignment vertical="top"/>
    </xf>
    <xf numFmtId="0" fontId="6" fillId="20" borderId="33" xfId="0" applyFont="1" applyFill="1" applyBorder="1" applyAlignment="1" applyProtection="1">
      <alignment horizontal="center" vertical="top" wrapText="1"/>
      <protection/>
    </xf>
    <xf numFmtId="0" fontId="6" fillId="20" borderId="27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Border="1" applyAlignment="1" applyProtection="1">
      <alignment horizontal="left" vertical="top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1" fillId="20" borderId="24" xfId="0" applyFont="1" applyFill="1" applyBorder="1" applyAlignment="1" applyProtection="1">
      <alignment horizontal="left" vertical="center" wrapText="1"/>
      <protection/>
    </xf>
    <xf numFmtId="0" fontId="1" fillId="20" borderId="25" xfId="0" applyFont="1" applyFill="1" applyBorder="1" applyAlignment="1" applyProtection="1">
      <alignment horizontal="left" vertical="center" wrapText="1"/>
      <protection/>
    </xf>
    <xf numFmtId="0" fontId="1" fillId="20" borderId="26" xfId="0" applyFont="1" applyFill="1" applyBorder="1" applyAlignment="1" applyProtection="1">
      <alignment horizontal="left" vertical="center" wrapText="1"/>
      <protection/>
    </xf>
    <xf numFmtId="0" fontId="6" fillId="20" borderId="24" xfId="0" applyFont="1" applyFill="1" applyBorder="1" applyAlignment="1" applyProtection="1">
      <alignment horizontal="left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20" borderId="32" xfId="0" applyFont="1" applyFill="1" applyBorder="1" applyAlignment="1" applyProtection="1">
      <alignment horizontal="center" vertical="top" wrapText="1"/>
      <protection/>
    </xf>
    <xf numFmtId="0" fontId="6" fillId="20" borderId="30" xfId="0" applyFont="1" applyFill="1" applyBorder="1" applyAlignment="1" applyProtection="1">
      <alignment horizontal="center" vertical="top" wrapText="1"/>
      <protection/>
    </xf>
    <xf numFmtId="0" fontId="6" fillId="20" borderId="29" xfId="0" applyFont="1" applyFill="1" applyBorder="1" applyAlignment="1" applyProtection="1">
      <alignment horizontal="center" vertical="top" wrapText="1"/>
      <protection/>
    </xf>
    <xf numFmtId="0" fontId="6" fillId="20" borderId="28" xfId="0" applyFont="1" applyFill="1" applyBorder="1" applyAlignment="1" applyProtection="1">
      <alignment horizontal="center" vertical="top" wrapText="1"/>
      <protection/>
    </xf>
    <xf numFmtId="0" fontId="1" fillId="20" borderId="27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center" vertical="top" wrapText="1"/>
      <protection/>
    </xf>
    <xf numFmtId="0" fontId="6" fillId="26" borderId="26" xfId="0" applyFont="1" applyFill="1" applyBorder="1" applyAlignment="1" applyProtection="1">
      <alignment horizontal="center" vertical="top" wrapText="1"/>
      <protection locked="0"/>
    </xf>
    <xf numFmtId="0" fontId="6" fillId="26" borderId="21" xfId="0" applyFont="1" applyFill="1" applyBorder="1" applyAlignment="1" applyProtection="1">
      <alignment horizontal="center" vertical="top" wrapText="1"/>
      <protection locked="0"/>
    </xf>
    <xf numFmtId="0" fontId="6" fillId="20" borderId="22" xfId="0" applyFont="1" applyFill="1" applyBorder="1" applyAlignment="1" applyProtection="1">
      <alignment horizontal="center" vertical="top" wrapText="1"/>
      <protection/>
    </xf>
    <xf numFmtId="0" fontId="6" fillId="20" borderId="23" xfId="0" applyFont="1" applyFill="1" applyBorder="1" applyAlignment="1" applyProtection="1">
      <alignment horizontal="center" vertical="top" wrapText="1"/>
      <protection/>
    </xf>
    <xf numFmtId="0" fontId="5" fillId="20" borderId="0" xfId="0" applyFont="1" applyFill="1" applyAlignment="1" applyProtection="1">
      <alignment horizontal="left" vertical="top"/>
      <protection/>
    </xf>
    <xf numFmtId="0" fontId="6" fillId="20" borderId="21" xfId="0" applyFont="1" applyFill="1" applyBorder="1" applyAlignment="1" applyProtection="1">
      <alignment horizontal="center" vertical="top" wrapText="1"/>
      <protection/>
    </xf>
    <xf numFmtId="0" fontId="1" fillId="20" borderId="0" xfId="0" applyFont="1" applyFill="1" applyBorder="1" applyAlignment="1" applyProtection="1">
      <alignment horizontal="left" vertical="top"/>
      <protection/>
    </xf>
    <xf numFmtId="0" fontId="6" fillId="26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justify" vertical="top" wrapText="1"/>
      <protection locked="0"/>
    </xf>
    <xf numFmtId="0" fontId="6" fillId="26" borderId="25" xfId="0" applyFont="1" applyFill="1" applyBorder="1" applyAlignment="1" applyProtection="1">
      <alignment horizontal="justify" vertical="top" wrapText="1"/>
      <protection locked="0"/>
    </xf>
    <xf numFmtId="0" fontId="6" fillId="26" borderId="26" xfId="0" applyFont="1" applyFill="1" applyBorder="1" applyAlignment="1" applyProtection="1">
      <alignment horizontal="justify" vertical="top" wrapText="1"/>
      <protection locked="0"/>
    </xf>
    <xf numFmtId="49" fontId="6" fillId="26" borderId="24" xfId="0" applyNumberFormat="1" applyFont="1" applyFill="1" applyBorder="1" applyAlignment="1" applyProtection="1">
      <alignment horizontal="center" vertical="top"/>
      <protection locked="0"/>
    </xf>
    <xf numFmtId="49" fontId="6" fillId="26" borderId="25" xfId="0" applyNumberFormat="1" applyFont="1" applyFill="1" applyBorder="1" applyAlignment="1" applyProtection="1">
      <alignment horizontal="center" vertical="top"/>
      <protection locked="0"/>
    </xf>
    <xf numFmtId="49" fontId="6" fillId="26" borderId="26" xfId="0" applyNumberFormat="1" applyFont="1" applyFill="1" applyBorder="1" applyAlignment="1" applyProtection="1">
      <alignment horizontal="center" vertical="top"/>
      <protection locked="0"/>
    </xf>
    <xf numFmtId="0" fontId="6" fillId="26" borderId="24" xfId="0" applyFont="1" applyFill="1" applyBorder="1" applyAlignment="1" applyProtection="1">
      <alignment horizontal="center" vertical="top"/>
      <protection locked="0"/>
    </xf>
    <xf numFmtId="0" fontId="6" fillId="26" borderId="25" xfId="0" applyFont="1" applyFill="1" applyBorder="1" applyAlignment="1" applyProtection="1">
      <alignment horizontal="center" vertical="top"/>
      <protection locked="0"/>
    </xf>
    <xf numFmtId="0" fontId="6" fillId="26" borderId="26" xfId="0" applyFont="1" applyFill="1" applyBorder="1" applyAlignment="1" applyProtection="1">
      <alignment horizontal="center" vertical="top"/>
      <protection locked="0"/>
    </xf>
    <xf numFmtId="0" fontId="6" fillId="20" borderId="21" xfId="0" applyFont="1" applyFill="1" applyBorder="1" applyAlignment="1" applyProtection="1">
      <alignment horizontal="center" vertical="top"/>
      <protection/>
    </xf>
    <xf numFmtId="0" fontId="6" fillId="20" borderId="22" xfId="0" applyFont="1" applyFill="1" applyBorder="1" applyAlignment="1" applyProtection="1">
      <alignment horizontal="center" vertical="center" wrapText="1"/>
      <protection/>
    </xf>
    <xf numFmtId="0" fontId="6" fillId="20" borderId="23" xfId="0" applyFont="1" applyFill="1" applyBorder="1" applyAlignment="1" applyProtection="1">
      <alignment horizontal="center" vertical="center" wrapText="1"/>
      <protection/>
    </xf>
    <xf numFmtId="0" fontId="6" fillId="26" borderId="24" xfId="0" applyFont="1" applyFill="1" applyBorder="1" applyAlignment="1" applyProtection="1">
      <alignment horizontal="center" vertical="top" shrinkToFit="1"/>
      <protection locked="0"/>
    </xf>
    <xf numFmtId="0" fontId="6" fillId="26" borderId="26" xfId="0" applyFont="1" applyFill="1" applyBorder="1" applyAlignment="1" applyProtection="1">
      <alignment horizontal="center" vertical="top" shrinkToFit="1"/>
      <protection locked="0"/>
    </xf>
    <xf numFmtId="0" fontId="6" fillId="20" borderId="22" xfId="0" applyFont="1" applyFill="1" applyBorder="1" applyAlignment="1" applyProtection="1">
      <alignment horizontal="left" vertical="center" wrapText="1"/>
      <protection/>
    </xf>
    <xf numFmtId="0" fontId="6" fillId="20" borderId="23" xfId="0" applyFont="1" applyFill="1" applyBorder="1" applyAlignment="1" applyProtection="1">
      <alignment horizontal="left" vertical="center" wrapText="1"/>
      <protection/>
    </xf>
    <xf numFmtId="0" fontId="6" fillId="26" borderId="32" xfId="0" applyFont="1" applyFill="1" applyBorder="1" applyAlignment="1" applyProtection="1">
      <alignment horizontal="center" vertical="center" wrapText="1"/>
      <protection locked="0"/>
    </xf>
    <xf numFmtId="0" fontId="6" fillId="26" borderId="33" xfId="0" applyFont="1" applyFill="1" applyBorder="1" applyAlignment="1" applyProtection="1">
      <alignment horizontal="center" vertical="center" wrapText="1"/>
      <protection locked="0"/>
    </xf>
    <xf numFmtId="0" fontId="6" fillId="26" borderId="30" xfId="0" applyFont="1" applyFill="1" applyBorder="1" applyAlignment="1" applyProtection="1">
      <alignment horizontal="center" vertical="center" wrapText="1"/>
      <protection locked="0"/>
    </xf>
    <xf numFmtId="0" fontId="6" fillId="26" borderId="29" xfId="0" applyFont="1" applyFill="1" applyBorder="1" applyAlignment="1" applyProtection="1">
      <alignment horizontal="center" vertical="center" wrapText="1"/>
      <protection locked="0"/>
    </xf>
    <xf numFmtId="0" fontId="6" fillId="26" borderId="27" xfId="0" applyFont="1" applyFill="1" applyBorder="1" applyAlignment="1" applyProtection="1">
      <alignment horizontal="center" vertical="center" wrapText="1"/>
      <protection locked="0"/>
    </xf>
    <xf numFmtId="0" fontId="6" fillId="26" borderId="28" xfId="0" applyFont="1" applyFill="1" applyBorder="1" applyAlignment="1" applyProtection="1">
      <alignment horizontal="center" vertical="center" wrapText="1"/>
      <protection locked="0"/>
    </xf>
    <xf numFmtId="0" fontId="6" fillId="26" borderId="22" xfId="0" applyFont="1" applyFill="1" applyBorder="1" applyAlignment="1" applyProtection="1">
      <alignment horizontal="center" vertical="center" wrapText="1"/>
      <protection locked="0"/>
    </xf>
    <xf numFmtId="0" fontId="6" fillId="20" borderId="25" xfId="0" applyFont="1" applyFill="1" applyBorder="1" applyAlignment="1" applyProtection="1">
      <alignment horizontal="left" vertical="top" wrapText="1"/>
      <protection/>
    </xf>
    <xf numFmtId="0" fontId="6" fillId="20" borderId="26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left" vertical="center" wrapText="1"/>
      <protection/>
    </xf>
    <xf numFmtId="0" fontId="6" fillId="20" borderId="25" xfId="0" applyFont="1" applyFill="1" applyBorder="1" applyAlignment="1" applyProtection="1">
      <alignment horizontal="left" vertical="center" wrapText="1"/>
      <protection/>
    </xf>
    <xf numFmtId="0" fontId="6" fillId="20" borderId="26" xfId="0" applyFont="1" applyFill="1" applyBorder="1" applyAlignment="1" applyProtection="1">
      <alignment horizontal="left" vertical="center" wrapText="1"/>
      <protection/>
    </xf>
    <xf numFmtId="0" fontId="6" fillId="20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20" borderId="21" xfId="0" applyFont="1" applyFill="1" applyBorder="1" applyAlignment="1" applyProtection="1">
      <alignment horizontal="center" vertical="top" wrapText="1"/>
      <protection/>
    </xf>
    <xf numFmtId="0" fontId="6" fillId="20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20" borderId="24" xfId="0" applyFont="1" applyFill="1" applyBorder="1" applyAlignment="1" applyProtection="1">
      <alignment horizontal="left" vertical="top" wrapText="1"/>
      <protection/>
    </xf>
    <xf numFmtId="0" fontId="1" fillId="20" borderId="25" xfId="0" applyFont="1" applyFill="1" applyBorder="1" applyAlignment="1" applyProtection="1">
      <alignment horizontal="left" vertical="top" wrapText="1"/>
      <protection/>
    </xf>
    <xf numFmtId="0" fontId="1" fillId="20" borderId="26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>
      <alignment horizontal="left" vertical="top" wrapText="1"/>
    </xf>
    <xf numFmtId="0" fontId="0" fillId="20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20" borderId="21" xfId="0" applyFont="1" applyFill="1" applyBorder="1" applyAlignment="1">
      <alignment horizontal="center" vertical="top" wrapText="1"/>
    </xf>
    <xf numFmtId="0" fontId="6" fillId="20" borderId="32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6" fillId="20" borderId="25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2" xfId="0" applyFont="1" applyFill="1" applyBorder="1" applyAlignment="1">
      <alignment horizontal="center" vertical="top"/>
    </xf>
    <xf numFmtId="0" fontId="6" fillId="20" borderId="21" xfId="0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 vertical="top"/>
    </xf>
    <xf numFmtId="0" fontId="6" fillId="20" borderId="23" xfId="0" applyFont="1" applyFill="1" applyBorder="1" applyAlignment="1">
      <alignment horizontal="center" vertical="top"/>
    </xf>
    <xf numFmtId="4" fontId="6" fillId="23" borderId="24" xfId="0" applyNumberFormat="1" applyFont="1" applyFill="1" applyBorder="1" applyAlignment="1">
      <alignment horizontal="center" vertical="center"/>
    </xf>
    <xf numFmtId="4" fontId="6" fillId="23" borderId="26" xfId="0" applyNumberFormat="1" applyFont="1" applyFill="1" applyBorder="1" applyAlignment="1">
      <alignment horizontal="center" vertical="center"/>
    </xf>
    <xf numFmtId="4" fontId="6" fillId="23" borderId="21" xfId="0" applyNumberFormat="1" applyFont="1" applyFill="1" applyBorder="1" applyAlignment="1">
      <alignment horizontal="center" vertical="center"/>
    </xf>
    <xf numFmtId="4" fontId="6" fillId="26" borderId="24" xfId="0" applyNumberFormat="1" applyFont="1" applyFill="1" applyBorder="1" applyAlignment="1" applyProtection="1">
      <alignment horizontal="center" vertical="center"/>
      <protection locked="0"/>
    </xf>
    <xf numFmtId="4" fontId="6" fillId="26" borderId="26" xfId="0" applyNumberFormat="1" applyFont="1" applyFill="1" applyBorder="1" applyAlignment="1" applyProtection="1">
      <alignment horizontal="center" vertical="center"/>
      <protection locked="0"/>
    </xf>
    <xf numFmtId="0" fontId="6" fillId="20" borderId="24" xfId="0" applyFont="1" applyFill="1" applyBorder="1" applyAlignment="1">
      <alignment horizontal="center" vertical="top"/>
    </xf>
    <xf numFmtId="0" fontId="6" fillId="20" borderId="26" xfId="0" applyFont="1" applyFill="1" applyBorder="1" applyAlignment="1">
      <alignment horizontal="center" vertical="top"/>
    </xf>
    <xf numFmtId="0" fontId="6" fillId="20" borderId="32" xfId="0" applyFont="1" applyFill="1" applyBorder="1" applyAlignment="1">
      <alignment horizontal="center" vertical="top"/>
    </xf>
    <xf numFmtId="0" fontId="6" fillId="20" borderId="33" xfId="0" applyFont="1" applyFill="1" applyBorder="1" applyAlignment="1">
      <alignment horizontal="center" vertical="top"/>
    </xf>
    <xf numFmtId="0" fontId="6" fillId="20" borderId="30" xfId="0" applyFont="1" applyFill="1" applyBorder="1" applyAlignment="1">
      <alignment horizontal="center" vertical="top"/>
    </xf>
    <xf numFmtId="0" fontId="6" fillId="20" borderId="29" xfId="0" applyFont="1" applyFill="1" applyBorder="1" applyAlignment="1">
      <alignment horizontal="center" vertical="top"/>
    </xf>
    <xf numFmtId="0" fontId="6" fillId="20" borderId="27" xfId="0" applyFont="1" applyFill="1" applyBorder="1" applyAlignment="1">
      <alignment horizontal="center" vertical="top"/>
    </xf>
    <xf numFmtId="0" fontId="6" fillId="20" borderId="28" xfId="0" applyFont="1" applyFill="1" applyBorder="1" applyAlignment="1">
      <alignment horizontal="center" vertical="top"/>
    </xf>
    <xf numFmtId="49" fontId="6" fillId="2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20" borderId="21" xfId="0" applyFont="1" applyFill="1" applyBorder="1" applyAlignment="1">
      <alignment horizontal="right" vertical="center" wrapText="1"/>
    </xf>
    <xf numFmtId="4" fontId="6" fillId="26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6" fillId="20" borderId="24" xfId="0" applyFont="1" applyFill="1" applyBorder="1" applyAlignment="1">
      <alignment horizontal="right" vertical="top" wrapText="1"/>
    </xf>
    <xf numFmtId="0" fontId="6" fillId="20" borderId="25" xfId="0" applyFont="1" applyFill="1" applyBorder="1" applyAlignment="1">
      <alignment horizontal="right" vertical="top" wrapText="1"/>
    </xf>
    <xf numFmtId="0" fontId="6" fillId="20" borderId="24" xfId="0" applyFont="1" applyFill="1" applyBorder="1" applyAlignment="1">
      <alignment horizontal="center" vertical="top" wrapText="1"/>
    </xf>
    <xf numFmtId="0" fontId="6" fillId="20" borderId="25" xfId="0" applyFont="1" applyFill="1" applyBorder="1" applyAlignment="1">
      <alignment horizontal="center" vertical="top" wrapText="1"/>
    </xf>
    <xf numFmtId="0" fontId="6" fillId="20" borderId="26" xfId="0" applyFont="1" applyFill="1" applyBorder="1" applyAlignment="1">
      <alignment horizontal="center" vertical="top" wrapText="1"/>
    </xf>
    <xf numFmtId="4" fontId="6" fillId="20" borderId="21" xfId="0" applyNumberFormat="1" applyFont="1" applyFill="1" applyBorder="1" applyAlignment="1">
      <alignment horizontal="center" vertical="top" wrapText="1"/>
    </xf>
    <xf numFmtId="0" fontId="6" fillId="20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20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1" fillId="20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20" borderId="32" xfId="0" applyFont="1" applyFill="1" applyBorder="1" applyAlignment="1">
      <alignment horizontal="center" vertical="top" wrapText="1"/>
    </xf>
    <xf numFmtId="0" fontId="6" fillId="20" borderId="33" xfId="0" applyFont="1" applyFill="1" applyBorder="1" applyAlignment="1">
      <alignment horizontal="center" vertical="top" wrapText="1"/>
    </xf>
    <xf numFmtId="0" fontId="6" fillId="20" borderId="29" xfId="0" applyFont="1" applyFill="1" applyBorder="1" applyAlignment="1">
      <alignment horizontal="center" vertical="top" wrapText="1"/>
    </xf>
    <xf numFmtId="0" fontId="6" fillId="20" borderId="27" xfId="0" applyFont="1" applyFill="1" applyBorder="1" applyAlignment="1">
      <alignment horizontal="center" vertical="top" wrapText="1"/>
    </xf>
    <xf numFmtId="0" fontId="6" fillId="20" borderId="22" xfId="0" applyFont="1" applyFill="1" applyBorder="1" applyAlignment="1">
      <alignment horizontal="center" vertical="top" wrapText="1"/>
    </xf>
    <xf numFmtId="0" fontId="6" fillId="20" borderId="2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20" borderId="25" xfId="0" applyFont="1" applyFill="1" applyBorder="1" applyAlignment="1" applyProtection="1">
      <alignment horizontal="center" vertical="top" wrapText="1"/>
      <protection/>
    </xf>
    <xf numFmtId="0" fontId="6" fillId="26" borderId="24" xfId="0" applyFont="1" applyFill="1" applyBorder="1" applyAlignment="1" applyProtection="1">
      <alignment horizontal="left" vertical="top" wrapText="1"/>
      <protection locked="0"/>
    </xf>
    <xf numFmtId="0" fontId="6" fillId="26" borderId="25" xfId="0" applyFont="1" applyFill="1" applyBorder="1" applyAlignment="1" applyProtection="1">
      <alignment horizontal="left" vertical="top" wrapText="1"/>
      <protection locked="0"/>
    </xf>
    <xf numFmtId="0" fontId="6" fillId="26" borderId="26" xfId="0" applyFont="1" applyFill="1" applyBorder="1" applyAlignment="1" applyProtection="1">
      <alignment horizontal="left" vertical="top" wrapText="1"/>
      <protection locked="0"/>
    </xf>
    <xf numFmtId="0" fontId="1" fillId="20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20" borderId="36" xfId="0" applyFont="1" applyFill="1" applyBorder="1" applyAlignment="1" applyProtection="1">
      <alignment horizontal="center" vertical="top" wrapText="1"/>
      <protection/>
    </xf>
    <xf numFmtId="0" fontId="6" fillId="20" borderId="37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left" vertical="top" wrapText="1"/>
      <protection/>
    </xf>
    <xf numFmtId="0" fontId="6" fillId="20" borderId="21" xfId="0" applyFont="1" applyFill="1" applyBorder="1" applyAlignment="1" applyProtection="1">
      <alignment horizontal="left" vertical="top" wrapText="1"/>
      <protection/>
    </xf>
    <xf numFmtId="0" fontId="6" fillId="20" borderId="24" xfId="0" applyFont="1" applyFill="1" applyBorder="1" applyAlignment="1" applyProtection="1">
      <alignment horizontal="right" vertical="top" wrapText="1"/>
      <protection/>
    </xf>
    <xf numFmtId="0" fontId="6" fillId="20" borderId="26" xfId="0" applyFont="1" applyFill="1" applyBorder="1" applyAlignment="1" applyProtection="1">
      <alignment horizontal="right" vertical="top" wrapText="1"/>
      <protection/>
    </xf>
    <xf numFmtId="0" fontId="6" fillId="20" borderId="24" xfId="0" applyFont="1" applyFill="1" applyBorder="1" applyAlignment="1" applyProtection="1">
      <alignment horizontal="left" vertical="top"/>
      <protection/>
    </xf>
    <xf numFmtId="0" fontId="6" fillId="20" borderId="26" xfId="0" applyFont="1" applyFill="1" applyBorder="1" applyAlignment="1" applyProtection="1">
      <alignment horizontal="left" vertical="top"/>
      <protection/>
    </xf>
    <xf numFmtId="0" fontId="6" fillId="20" borderId="0" xfId="0" applyFont="1" applyFill="1" applyAlignment="1" applyProtection="1">
      <alignment horizontal="center"/>
      <protection/>
    </xf>
    <xf numFmtId="0" fontId="6" fillId="26" borderId="0" xfId="0" applyFont="1" applyFill="1" applyAlignment="1" applyProtection="1">
      <alignment horizontal="center"/>
      <protection locked="0"/>
    </xf>
    <xf numFmtId="4" fontId="8" fillId="23" borderId="22" xfId="0" applyNumberFormat="1" applyFont="1" applyFill="1" applyBorder="1" applyAlignment="1" applyProtection="1">
      <alignment horizontal="center" vertical="top" wrapText="1"/>
      <protection/>
    </xf>
    <xf numFmtId="4" fontId="8" fillId="23" borderId="23" xfId="0" applyNumberFormat="1" applyFont="1" applyFill="1" applyBorder="1" applyAlignment="1" applyProtection="1">
      <alignment horizontal="center" vertical="top" wrapText="1"/>
      <protection/>
    </xf>
    <xf numFmtId="0" fontId="6" fillId="26" borderId="32" xfId="0" applyFont="1" applyFill="1" applyBorder="1" applyAlignment="1" applyProtection="1">
      <alignment horizontal="left" vertical="top" wrapText="1"/>
      <protection locked="0"/>
    </xf>
    <xf numFmtId="0" fontId="6" fillId="26" borderId="33" xfId="0" applyFont="1" applyFill="1" applyBorder="1" applyAlignment="1" applyProtection="1">
      <alignment horizontal="left" vertical="top" wrapText="1"/>
      <protection locked="0"/>
    </xf>
    <xf numFmtId="0" fontId="6" fillId="26" borderId="30" xfId="0" applyFont="1" applyFill="1" applyBorder="1" applyAlignment="1" applyProtection="1">
      <alignment horizontal="left" vertical="top" wrapText="1"/>
      <protection locked="0"/>
    </xf>
    <xf numFmtId="0" fontId="6" fillId="26" borderId="36" xfId="0" applyFont="1" applyFill="1" applyBorder="1" applyAlignment="1" applyProtection="1">
      <alignment horizontal="left" vertical="top" wrapText="1"/>
      <protection locked="0"/>
    </xf>
    <xf numFmtId="0" fontId="6" fillId="26" borderId="0" xfId="0" applyFont="1" applyFill="1" applyBorder="1" applyAlignment="1" applyProtection="1">
      <alignment horizontal="left" vertical="top" wrapText="1"/>
      <protection locked="0"/>
    </xf>
    <xf numFmtId="0" fontId="6" fillId="26" borderId="37" xfId="0" applyFont="1" applyFill="1" applyBorder="1" applyAlignment="1" applyProtection="1">
      <alignment horizontal="left" vertical="top" wrapText="1"/>
      <protection locked="0"/>
    </xf>
    <xf numFmtId="0" fontId="6" fillId="26" borderId="29" xfId="0" applyFont="1" applyFill="1" applyBorder="1" applyAlignment="1" applyProtection="1">
      <alignment horizontal="left" vertical="top" wrapText="1"/>
      <protection locked="0"/>
    </xf>
    <xf numFmtId="0" fontId="6" fillId="26" borderId="27" xfId="0" applyFont="1" applyFill="1" applyBorder="1" applyAlignment="1" applyProtection="1">
      <alignment horizontal="left" vertical="top" wrapText="1"/>
      <protection locked="0"/>
    </xf>
    <xf numFmtId="0" fontId="6" fillId="26" borderId="28" xfId="0" applyFont="1" applyFill="1" applyBorder="1" applyAlignment="1" applyProtection="1">
      <alignment horizontal="left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/>
    </xf>
    <xf numFmtId="0" fontId="6" fillId="4" borderId="26" xfId="0" applyFont="1" applyFill="1" applyBorder="1" applyAlignment="1" applyProtection="1">
      <alignment horizontal="center" vertical="top" wrapText="1"/>
      <protection/>
    </xf>
    <xf numFmtId="0" fontId="6" fillId="4" borderId="21" xfId="0" applyFont="1" applyFill="1" applyBorder="1" applyAlignment="1" applyProtection="1">
      <alignment horizontal="center" vertical="top" wrapText="1"/>
      <protection/>
    </xf>
    <xf numFmtId="7" fontId="6" fillId="23" borderId="21" xfId="0" applyNumberFormat="1" applyFont="1" applyFill="1" applyBorder="1" applyAlignment="1" applyProtection="1">
      <alignment horizontal="center" vertical="top" wrapText="1"/>
      <protection/>
    </xf>
    <xf numFmtId="0" fontId="8" fillId="20" borderId="22" xfId="0" applyFont="1" applyFill="1" applyBorder="1" applyAlignment="1" applyProtection="1">
      <alignment horizontal="center" vertical="top" wrapText="1"/>
      <protection/>
    </xf>
    <xf numFmtId="0" fontId="8" fillId="20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3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Relationship Id="rId2" Type="http://schemas.openxmlformats.org/officeDocument/2006/relationships/image" Target="../media/image21.emf" /><Relationship Id="rId3" Type="http://schemas.openxmlformats.org/officeDocument/2006/relationships/image" Target="../media/image31.emf" /><Relationship Id="rId4" Type="http://schemas.openxmlformats.org/officeDocument/2006/relationships/image" Target="../media/image13.emf" /><Relationship Id="rId5" Type="http://schemas.openxmlformats.org/officeDocument/2006/relationships/image" Target="../media/image34.emf" /><Relationship Id="rId6" Type="http://schemas.openxmlformats.org/officeDocument/2006/relationships/image" Target="../media/image6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4.emf" /><Relationship Id="rId3" Type="http://schemas.openxmlformats.org/officeDocument/2006/relationships/image" Target="../media/image26.emf" /><Relationship Id="rId4" Type="http://schemas.openxmlformats.org/officeDocument/2006/relationships/image" Target="../media/image3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9.emf" /><Relationship Id="rId3" Type="http://schemas.openxmlformats.org/officeDocument/2006/relationships/image" Target="../media/image17.emf" /><Relationship Id="rId4" Type="http://schemas.openxmlformats.org/officeDocument/2006/relationships/image" Target="../media/image12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1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28.emf" /><Relationship Id="rId4" Type="http://schemas.openxmlformats.org/officeDocument/2006/relationships/image" Target="../media/image8.emf" /><Relationship Id="rId5" Type="http://schemas.openxmlformats.org/officeDocument/2006/relationships/image" Target="../media/image2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533400</xdr:colOff>
      <xdr:row>24</xdr:row>
      <xdr:rowOff>57150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66725" cy="247650"/>
          <a:chOff x="7" y="487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571500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95300" cy="228600"/>
          <a:chOff x="8" y="175"/>
          <a:chExt cx="52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552450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66725" cy="247650"/>
          <a:chOff x="9" y="224"/>
          <a:chExt cx="49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542925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66725" cy="228600"/>
          <a:chOff x="8" y="405"/>
          <a:chExt cx="49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552450</xdr:colOff>
      <xdr:row>22</xdr:row>
      <xdr:rowOff>257175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85775" cy="266700"/>
          <a:chOff x="7" y="494"/>
          <a:chExt cx="51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552450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76250" cy="266700"/>
          <a:chOff x="8" y="137"/>
          <a:chExt cx="50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4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581025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76250" cy="257175"/>
          <a:chOff x="11" y="209"/>
          <a:chExt cx="50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PageLayoutView="0" workbookViewId="0" topLeftCell="C4">
      <selection activeCell="K14" sqref="K14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3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3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91" t="s">
        <v>209</v>
      </c>
      <c r="K8" s="192"/>
      <c r="L8" s="155"/>
      <c r="M8" s="155"/>
      <c r="N8" s="154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3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3"/>
    </row>
    <row r="11" spans="2:14" ht="35.25" customHeight="1">
      <c r="B11" s="74"/>
      <c r="C11" s="65"/>
      <c r="D11" s="193" t="s">
        <v>75</v>
      </c>
      <c r="E11" s="194"/>
      <c r="F11" s="194"/>
      <c r="G11" s="194"/>
      <c r="H11" s="194"/>
      <c r="I11" s="194"/>
      <c r="J11" s="194"/>
      <c r="K11" s="194"/>
      <c r="L11" s="65"/>
      <c r="M11" s="65"/>
      <c r="N11" s="153"/>
    </row>
    <row r="12" spans="2:13" ht="38.25" customHeight="1">
      <c r="B12" s="74"/>
      <c r="C12" s="65"/>
      <c r="D12" s="195"/>
      <c r="E12" s="195"/>
      <c r="F12" s="195"/>
      <c r="G12" s="195"/>
      <c r="H12" s="195"/>
      <c r="I12" s="195"/>
      <c r="J12" s="195"/>
      <c r="K12" s="195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96"/>
      <c r="G14" s="196"/>
      <c r="H14" s="196"/>
      <c r="I14" s="196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97" t="s">
        <v>208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65"/>
    </row>
    <row r="17" spans="2:13" ht="33" customHeight="1">
      <c r="B17" s="74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65"/>
    </row>
    <row r="18" spans="2:13" ht="12.75" customHeight="1">
      <c r="B18" s="74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65"/>
    </row>
    <row r="19" spans="2:13" ht="31.5" customHeight="1">
      <c r="B19" s="74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65"/>
    </row>
    <row r="20" spans="2:13" ht="90" customHeight="1">
      <c r="B20" s="74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65"/>
    </row>
    <row r="21" spans="2:13" ht="39.75" customHeight="1">
      <c r="B21" s="74"/>
      <c r="C21" s="65"/>
      <c r="D21" s="66"/>
      <c r="E21" s="66"/>
      <c r="F21" s="151"/>
      <c r="G21" s="151"/>
      <c r="H21" s="151"/>
      <c r="I21" s="152"/>
      <c r="J21" s="66"/>
      <c r="K21" s="67"/>
      <c r="L21" s="65"/>
      <c r="M21" s="65"/>
    </row>
    <row r="22" spans="2:13" ht="24.75" customHeight="1">
      <c r="B22" s="74"/>
      <c r="C22" s="190" t="s">
        <v>190</v>
      </c>
      <c r="D22" s="190"/>
      <c r="E22" s="190"/>
      <c r="F22" s="190"/>
      <c r="G22" s="190"/>
      <c r="H22" s="190"/>
      <c r="I22" s="190"/>
      <c r="J22" s="190"/>
      <c r="K22" s="190"/>
      <c r="L22" s="190"/>
      <c r="M22" s="65"/>
    </row>
    <row r="23" spans="2:13" ht="49.5" customHeight="1">
      <c r="B23" s="74"/>
      <c r="C23" s="189" t="s">
        <v>189</v>
      </c>
      <c r="D23" s="189"/>
      <c r="E23" s="189"/>
      <c r="F23" s="189"/>
      <c r="G23" s="189"/>
      <c r="H23" s="189"/>
      <c r="I23" s="189"/>
      <c r="J23" s="189"/>
      <c r="K23" s="189"/>
      <c r="L23" s="189"/>
      <c r="M23" s="65"/>
    </row>
    <row r="24" spans="2:13" ht="49.5" customHeight="1">
      <c r="B24" s="74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65"/>
    </row>
    <row r="25" spans="2:13" ht="49.5" customHeight="1">
      <c r="B25" s="74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65"/>
    </row>
    <row r="26" spans="2:13" ht="49.5" customHeight="1">
      <c r="B26" s="74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password="CCD0" sheet="1" objects="1" formatRows="0" insertColumns="0" insertRows="0"/>
  <mergeCells count="6">
    <mergeCell ref="C23:L26"/>
    <mergeCell ref="C22:L22"/>
    <mergeCell ref="J8:K8"/>
    <mergeCell ref="D11:K12"/>
    <mergeCell ref="F14:I14"/>
    <mergeCell ref="C16:L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PROW_413_311/10/04/EPO&amp;RStrona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zoomScalePageLayoutView="0" workbookViewId="0" topLeftCell="B1">
      <selection activeCell="E10" sqref="E10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86" t="s">
        <v>35</v>
      </c>
      <c r="D6" s="17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86"/>
      <c r="D7" s="177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86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9"/>
      <c r="E13" s="314">
        <f aca="true" t="shared" si="1" ref="E13:J13">IF(E12&gt;0,E12*$C$14,0)</f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  <c r="I13" s="314">
        <f t="shared" si="1"/>
        <v>0</v>
      </c>
      <c r="J13" s="314">
        <f t="shared" si="1"/>
        <v>0</v>
      </c>
      <c r="K13" s="20"/>
    </row>
    <row r="14" spans="2:11" ht="20.25" customHeight="1">
      <c r="B14" s="20"/>
      <c r="C14" s="62"/>
      <c r="D14" s="330"/>
      <c r="E14" s="315"/>
      <c r="F14" s="315"/>
      <c r="G14" s="315"/>
      <c r="H14" s="315"/>
      <c r="I14" s="315"/>
      <c r="J14" s="315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3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191</v>
      </c>
      <c r="D19" s="104" t="s">
        <v>158</v>
      </c>
      <c r="E19" s="140">
        <v>1</v>
      </c>
      <c r="F19" s="141">
        <v>0.948</v>
      </c>
      <c r="G19" s="141">
        <v>0.8986</v>
      </c>
      <c r="H19" s="141">
        <v>0.8519</v>
      </c>
      <c r="I19" s="142">
        <v>0.8075</v>
      </c>
      <c r="J19" s="142">
        <v>0.7655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7" t="s">
        <v>182</v>
      </c>
      <c r="D20" s="327"/>
      <c r="E20" s="327"/>
      <c r="F20" s="328">
        <f>+SUMPRODUCT(E18:J18,E19:J19)</f>
        <v>0</v>
      </c>
      <c r="G20" s="328"/>
      <c r="H20" s="328"/>
      <c r="I20" s="325"/>
      <c r="J20" s="326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6"/>
      <c r="D24" s="317"/>
      <c r="E24" s="317"/>
      <c r="F24" s="317"/>
      <c r="G24" s="317"/>
      <c r="H24" s="317"/>
      <c r="I24" s="317"/>
      <c r="J24" s="318"/>
      <c r="K24" s="20"/>
    </row>
    <row r="25" spans="2:11" ht="12">
      <c r="B25" s="20"/>
      <c r="C25" s="319"/>
      <c r="D25" s="320"/>
      <c r="E25" s="320"/>
      <c r="F25" s="320"/>
      <c r="G25" s="320"/>
      <c r="H25" s="320"/>
      <c r="I25" s="320"/>
      <c r="J25" s="321"/>
      <c r="K25" s="20"/>
    </row>
    <row r="26" spans="2:11" ht="12">
      <c r="B26" s="20"/>
      <c r="C26" s="319"/>
      <c r="D26" s="320"/>
      <c r="E26" s="320"/>
      <c r="F26" s="320"/>
      <c r="G26" s="320"/>
      <c r="H26" s="320"/>
      <c r="I26" s="320"/>
      <c r="J26" s="321"/>
      <c r="K26" s="20"/>
    </row>
    <row r="27" spans="2:11" ht="12">
      <c r="B27" s="20"/>
      <c r="C27" s="319"/>
      <c r="D27" s="320"/>
      <c r="E27" s="320"/>
      <c r="F27" s="320"/>
      <c r="G27" s="320"/>
      <c r="H27" s="320"/>
      <c r="I27" s="320"/>
      <c r="J27" s="321"/>
      <c r="K27" s="20"/>
    </row>
    <row r="28" spans="2:11" ht="12">
      <c r="B28" s="20"/>
      <c r="C28" s="319"/>
      <c r="D28" s="320"/>
      <c r="E28" s="320"/>
      <c r="F28" s="320"/>
      <c r="G28" s="320"/>
      <c r="H28" s="320"/>
      <c r="I28" s="320"/>
      <c r="J28" s="321"/>
      <c r="K28" s="20"/>
    </row>
    <row r="29" spans="2:11" ht="12">
      <c r="B29" s="20"/>
      <c r="C29" s="319"/>
      <c r="D29" s="320"/>
      <c r="E29" s="320"/>
      <c r="F29" s="320"/>
      <c r="G29" s="320"/>
      <c r="H29" s="320"/>
      <c r="I29" s="320"/>
      <c r="J29" s="321"/>
      <c r="K29" s="20"/>
    </row>
    <row r="30" spans="2:11" ht="12">
      <c r="B30" s="20"/>
      <c r="C30" s="319"/>
      <c r="D30" s="320"/>
      <c r="E30" s="320"/>
      <c r="F30" s="320"/>
      <c r="G30" s="320"/>
      <c r="H30" s="320"/>
      <c r="I30" s="320"/>
      <c r="J30" s="321"/>
      <c r="K30" s="20"/>
    </row>
    <row r="31" spans="2:11" ht="12">
      <c r="B31" s="20"/>
      <c r="C31" s="319"/>
      <c r="D31" s="320"/>
      <c r="E31" s="320"/>
      <c r="F31" s="320"/>
      <c r="G31" s="320"/>
      <c r="H31" s="320"/>
      <c r="I31" s="320"/>
      <c r="J31" s="321"/>
      <c r="K31" s="20"/>
    </row>
    <row r="32" spans="2:11" ht="12">
      <c r="B32" s="20"/>
      <c r="C32" s="319"/>
      <c r="D32" s="320"/>
      <c r="E32" s="320"/>
      <c r="F32" s="320"/>
      <c r="G32" s="320"/>
      <c r="H32" s="320"/>
      <c r="I32" s="320"/>
      <c r="J32" s="321"/>
      <c r="K32" s="20"/>
    </row>
    <row r="33" spans="2:11" ht="12">
      <c r="B33" s="20"/>
      <c r="C33" s="319"/>
      <c r="D33" s="320"/>
      <c r="E33" s="320"/>
      <c r="F33" s="320"/>
      <c r="G33" s="320"/>
      <c r="H33" s="320"/>
      <c r="I33" s="320"/>
      <c r="J33" s="321"/>
      <c r="K33" s="20"/>
    </row>
    <row r="34" spans="2:11" ht="12">
      <c r="B34" s="20"/>
      <c r="C34" s="319"/>
      <c r="D34" s="320"/>
      <c r="E34" s="320"/>
      <c r="F34" s="320"/>
      <c r="G34" s="320"/>
      <c r="H34" s="320"/>
      <c r="I34" s="320"/>
      <c r="J34" s="321"/>
      <c r="K34" s="20"/>
    </row>
    <row r="35" spans="2:11" ht="12">
      <c r="B35" s="20"/>
      <c r="C35" s="319"/>
      <c r="D35" s="320"/>
      <c r="E35" s="320"/>
      <c r="F35" s="320"/>
      <c r="G35" s="320"/>
      <c r="H35" s="320"/>
      <c r="I35" s="320"/>
      <c r="J35" s="321"/>
      <c r="K35" s="20"/>
    </row>
    <row r="36" spans="2:11" ht="12">
      <c r="B36" s="20"/>
      <c r="C36" s="319"/>
      <c r="D36" s="320"/>
      <c r="E36" s="320"/>
      <c r="F36" s="320"/>
      <c r="G36" s="320"/>
      <c r="H36" s="320"/>
      <c r="I36" s="320"/>
      <c r="J36" s="321"/>
      <c r="K36" s="20"/>
    </row>
    <row r="37" spans="2:11" ht="12">
      <c r="B37" s="20"/>
      <c r="C37" s="319"/>
      <c r="D37" s="320"/>
      <c r="E37" s="320"/>
      <c r="F37" s="320"/>
      <c r="G37" s="320"/>
      <c r="H37" s="320"/>
      <c r="I37" s="320"/>
      <c r="J37" s="321"/>
      <c r="K37" s="20"/>
    </row>
    <row r="38" spans="2:11" ht="95.25" customHeight="1">
      <c r="B38" s="20"/>
      <c r="C38" s="322"/>
      <c r="D38" s="323"/>
      <c r="E38" s="323"/>
      <c r="F38" s="323"/>
      <c r="G38" s="323"/>
      <c r="H38" s="323"/>
      <c r="I38" s="323"/>
      <c r="J38" s="324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3" t="s">
        <v>164</v>
      </c>
      <c r="D40" s="313"/>
      <c r="E40" s="313"/>
      <c r="F40" s="313" t="s">
        <v>165</v>
      </c>
      <c r="G40" s="313"/>
      <c r="H40" s="313"/>
      <c r="I40" s="313"/>
      <c r="J40" s="313"/>
      <c r="K40" s="20"/>
    </row>
    <row r="41" spans="2:11" ht="25.5" customHeight="1">
      <c r="B41" s="20"/>
      <c r="C41" s="312" t="s">
        <v>162</v>
      </c>
      <c r="D41" s="312"/>
      <c r="E41" s="312"/>
      <c r="F41" s="312" t="s">
        <v>163</v>
      </c>
      <c r="G41" s="312"/>
      <c r="H41" s="312"/>
      <c r="I41" s="312"/>
      <c r="J41" s="312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password="CCD0" sheet="1" objects="1" scenarios="1"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I13:I14"/>
    <mergeCell ref="J13:J14"/>
    <mergeCell ref="C24:J38"/>
    <mergeCell ref="I20:J20"/>
    <mergeCell ref="C41:E41"/>
    <mergeCell ref="F41:J41"/>
    <mergeCell ref="C40:E40"/>
    <mergeCell ref="F40:J4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8" r:id="rId4"/>
  <headerFooter alignWithMargins="0">
    <oddFooter>&amp;L PROW_413_311/10/04/EPO&amp;RStrona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zoomScalePageLayoutView="0" workbookViewId="0" topLeftCell="A1">
      <selection activeCell="E9" sqref="E9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2" t="s">
        <v>194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2.75">
      <c r="A5" s="27"/>
      <c r="B5" s="29" t="s">
        <v>195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v>2010</v>
      </c>
      <c r="E8" s="92">
        <v>2011</v>
      </c>
      <c r="F8" s="25"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298"/>
      <c r="G11" s="298"/>
      <c r="H11" s="298"/>
      <c r="I11" s="298"/>
      <c r="J11" s="180"/>
      <c r="K11" s="27"/>
      <c r="L11">
        <v>2</v>
      </c>
    </row>
    <row r="12" spans="1:11" ht="12.75">
      <c r="A12" s="27"/>
      <c r="B12" s="95"/>
      <c r="C12" s="113"/>
      <c r="D12" s="113"/>
      <c r="E12" s="299"/>
      <c r="F12" s="300"/>
      <c r="G12" s="300"/>
      <c r="H12" s="300"/>
      <c r="I12" s="300"/>
      <c r="J12" s="30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5" t="s">
        <v>153</v>
      </c>
      <c r="C14" s="17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4"/>
      <c r="C15" s="305"/>
      <c r="D15" s="92">
        <v>2009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8" t="s">
        <v>20</v>
      </c>
      <c r="C17" s="309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196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7" t="s">
        <v>27</v>
      </c>
      <c r="C21" s="17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7"/>
      <c r="C22" s="170"/>
      <c r="D22" s="25">
        <f aca="true" t="shared" si="2" ref="D22:J22">+D15</f>
        <v>2009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6" t="s">
        <v>183</v>
      </c>
      <c r="C23" s="306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7" t="s">
        <v>28</v>
      </c>
      <c r="C24" s="30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7" t="s">
        <v>156</v>
      </c>
      <c r="C25" s="30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7" t="s">
        <v>29</v>
      </c>
      <c r="C26" s="30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7" t="s">
        <v>30</v>
      </c>
      <c r="C27" s="30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7" t="s">
        <v>31</v>
      </c>
      <c r="C29" s="30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7" t="s">
        <v>32</v>
      </c>
      <c r="C30" s="30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7" t="s">
        <v>33</v>
      </c>
      <c r="C31" s="30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7" t="s">
        <v>20</v>
      </c>
      <c r="C32" s="30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PROW_413_311/10/04/EPO&amp;R1/1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zoomScalePageLayoutView="0" workbookViewId="0" topLeftCell="A1">
      <selection activeCell="H21" sqref="H21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193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2" t="s">
        <v>197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2.75">
      <c r="A5" s="27"/>
      <c r="B5" s="29" t="s">
        <v>198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v>2010</v>
      </c>
      <c r="E8" s="92"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298"/>
      <c r="G11" s="298"/>
      <c r="H11" s="298"/>
      <c r="I11" s="298"/>
      <c r="J11" s="18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299"/>
      <c r="F12" s="300"/>
      <c r="G12" s="300"/>
      <c r="H12" s="300"/>
      <c r="I12" s="300"/>
      <c r="J12" s="30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5" t="s">
        <v>153</v>
      </c>
      <c r="C14" s="17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4"/>
      <c r="C15" s="305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8" t="s">
        <v>20</v>
      </c>
      <c r="C17" s="309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199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7" t="s">
        <v>27</v>
      </c>
      <c r="C21" s="17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7"/>
      <c r="C22" s="170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6" t="s">
        <v>183</v>
      </c>
      <c r="C23" s="306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7" t="s">
        <v>28</v>
      </c>
      <c r="C24" s="30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7" t="s">
        <v>156</v>
      </c>
      <c r="C25" s="30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7" t="s">
        <v>29</v>
      </c>
      <c r="C26" s="30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7" t="s">
        <v>30</v>
      </c>
      <c r="C27" s="30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7" t="s">
        <v>31</v>
      </c>
      <c r="C29" s="30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7" t="s">
        <v>32</v>
      </c>
      <c r="C30" s="30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7" t="s">
        <v>33</v>
      </c>
      <c r="C31" s="30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7" t="s">
        <v>20</v>
      </c>
      <c r="C32" s="30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26:C26"/>
    <mergeCell ref="B14:B15"/>
    <mergeCell ref="C14:C15"/>
    <mergeCell ref="B17:C17"/>
    <mergeCell ref="B21:C22"/>
    <mergeCell ref="B7:B8"/>
    <mergeCell ref="C7:C8"/>
    <mergeCell ref="E11:J11"/>
    <mergeCell ref="E12:J1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PROW_413_311/10/04/EPO&amp;R1/1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PageLayoutView="0" workbookViewId="0" topLeftCell="A1">
      <selection activeCell="D6" sqref="D6:D7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208" t="s">
        <v>0</v>
      </c>
      <c r="D6" s="212" t="s">
        <v>166</v>
      </c>
      <c r="E6" s="214"/>
      <c r="F6" s="215"/>
      <c r="G6" s="216"/>
      <c r="H6" s="220"/>
      <c r="I6" s="42"/>
      <c r="J6" s="43"/>
    </row>
    <row r="7" spans="2:10" ht="39.75" customHeight="1">
      <c r="B7" s="78"/>
      <c r="C7" s="209"/>
      <c r="D7" s="213"/>
      <c r="E7" s="217"/>
      <c r="F7" s="218"/>
      <c r="G7" s="219"/>
      <c r="H7" s="188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204"/>
      <c r="F15" s="205"/>
      <c r="G15" s="205"/>
      <c r="H15" s="206"/>
      <c r="I15" s="49"/>
    </row>
    <row r="16" spans="2:9" ht="15" customHeight="1">
      <c r="B16" s="78"/>
      <c r="C16" s="120" t="s">
        <v>167</v>
      </c>
      <c r="D16" s="120"/>
      <c r="E16" s="204"/>
      <c r="F16" s="205"/>
      <c r="G16" s="205"/>
      <c r="H16" s="206"/>
      <c r="I16" s="49"/>
    </row>
    <row r="17" spans="2:9" ht="15" customHeight="1">
      <c r="B17" s="78"/>
      <c r="C17" s="120" t="s">
        <v>168</v>
      </c>
      <c r="D17" s="120"/>
      <c r="E17" s="204"/>
      <c r="F17" s="205"/>
      <c r="G17" s="205"/>
      <c r="H17" s="206"/>
      <c r="I17" s="49"/>
    </row>
    <row r="18" spans="2:9" ht="15" customHeight="1">
      <c r="B18" s="78"/>
      <c r="C18" s="120" t="s">
        <v>79</v>
      </c>
      <c r="D18" s="120"/>
      <c r="E18" s="204"/>
      <c r="F18" s="205"/>
      <c r="G18" s="205"/>
      <c r="H18" s="206"/>
      <c r="I18" s="49"/>
    </row>
    <row r="19" spans="2:9" ht="15" customHeight="1">
      <c r="B19" s="78"/>
      <c r="C19" s="120" t="s">
        <v>80</v>
      </c>
      <c r="D19" s="120"/>
      <c r="E19" s="201"/>
      <c r="F19" s="202"/>
      <c r="G19" s="202"/>
      <c r="H19" s="203"/>
      <c r="I19" s="49"/>
    </row>
    <row r="20" spans="2:9" ht="15" customHeight="1">
      <c r="B20" s="78"/>
      <c r="C20" s="120" t="s">
        <v>54</v>
      </c>
      <c r="D20" s="120"/>
      <c r="E20" s="204"/>
      <c r="F20" s="205"/>
      <c r="G20" s="205"/>
      <c r="H20" s="206"/>
      <c r="I20" s="49"/>
    </row>
    <row r="21" spans="2:9" ht="15" customHeight="1">
      <c r="B21" s="78"/>
      <c r="C21" s="120" t="s">
        <v>81</v>
      </c>
      <c r="D21" s="120"/>
      <c r="E21" s="204"/>
      <c r="F21" s="205"/>
      <c r="G21" s="205"/>
      <c r="H21" s="206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207" t="s">
        <v>83</v>
      </c>
      <c r="E24" s="207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210"/>
      <c r="E25" s="211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98"/>
      <c r="D29" s="199"/>
      <c r="E29" s="199"/>
      <c r="F29" s="199"/>
      <c r="G29" s="199"/>
      <c r="H29" s="200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6:C7"/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1" r:id="rId4"/>
  <headerFooter alignWithMargins="0">
    <oddFooter>&amp;L PROW_413_311/10/04/EPO&amp;RStrona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zoomScalePageLayoutView="0" workbookViewId="0" topLeftCell="A1">
      <selection activeCell="C3" sqref="C3:H3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185" t="s">
        <v>77</v>
      </c>
      <c r="D3" s="185"/>
      <c r="E3" s="185"/>
      <c r="F3" s="185"/>
      <c r="G3" s="185"/>
      <c r="H3" s="185"/>
      <c r="I3" s="39"/>
      <c r="J3" s="39"/>
      <c r="N3" s="38" t="s">
        <v>169</v>
      </c>
    </row>
    <row r="4" spans="2:14" ht="21" customHeight="1">
      <c r="B4" s="39"/>
      <c r="C4" s="187" t="s">
        <v>86</v>
      </c>
      <c r="D4" s="179"/>
      <c r="E4" s="187"/>
      <c r="F4" s="179"/>
      <c r="G4" s="187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80" t="s">
        <v>5</v>
      </c>
      <c r="E5" s="183" t="s">
        <v>44</v>
      </c>
      <c r="F5" s="186" t="s">
        <v>89</v>
      </c>
      <c r="G5" s="186" t="s">
        <v>6</v>
      </c>
      <c r="H5" s="186" t="s">
        <v>7</v>
      </c>
      <c r="I5" s="186" t="s">
        <v>87</v>
      </c>
      <c r="J5" s="39"/>
      <c r="N5" s="38" t="s">
        <v>171</v>
      </c>
    </row>
    <row r="6" spans="2:14" ht="12.75" customHeight="1">
      <c r="B6" s="39"/>
      <c r="C6" s="105"/>
      <c r="D6" s="180"/>
      <c r="E6" s="184"/>
      <c r="F6" s="186"/>
      <c r="G6" s="186"/>
      <c r="H6" s="186"/>
      <c r="I6" s="186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50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80" t="s">
        <v>10</v>
      </c>
      <c r="E11" s="186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81"/>
      <c r="E12" s="182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81"/>
      <c r="E13" s="182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password="CCD0" sheet="1" objects="1" scenarios="1"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I8 F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5" r:id="rId2"/>
  <headerFooter alignWithMargins="0">
    <oddFooter>&amp;L PROW_413_311/10/04/EPO&amp;RStrona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D14" sqref="D14:F14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165" t="str">
        <f>+OPIS!C3</f>
        <v>II. CHARAKTERYSTYKA PLANOWANEJ OPERACJI</v>
      </c>
      <c r="D3" s="165"/>
      <c r="E3" s="165"/>
      <c r="F3" s="165"/>
      <c r="G3" s="165"/>
      <c r="H3" s="165"/>
      <c r="I3" s="165"/>
      <c r="J3" s="165"/>
      <c r="K3" s="36"/>
    </row>
    <row r="4" spans="2:13" ht="15.75" customHeight="1">
      <c r="B4" s="36"/>
      <c r="C4" s="166" t="s">
        <v>59</v>
      </c>
      <c r="D4" s="166"/>
      <c r="E4" s="166"/>
      <c r="F4" s="166"/>
      <c r="G4" s="166"/>
      <c r="H4" s="166"/>
      <c r="I4" s="166"/>
      <c r="J4" s="166"/>
      <c r="K4" s="36"/>
      <c r="M4" s="35" t="s">
        <v>158</v>
      </c>
    </row>
    <row r="5" spans="2:13" ht="27.75" customHeight="1">
      <c r="B5" s="36"/>
      <c r="C5" s="167" t="s">
        <v>90</v>
      </c>
      <c r="D5" s="168"/>
      <c r="E5" s="168"/>
      <c r="F5" s="168"/>
      <c r="G5" s="168"/>
      <c r="H5" s="168"/>
      <c r="I5" s="168"/>
      <c r="J5" s="169"/>
      <c r="K5" s="36"/>
      <c r="M5" s="35" t="s">
        <v>184</v>
      </c>
    </row>
    <row r="6" spans="2:11" ht="27.75" customHeight="1">
      <c r="B6" s="36"/>
      <c r="C6" s="223" t="s">
        <v>91</v>
      </c>
      <c r="D6" s="224"/>
      <c r="E6" s="224"/>
      <c r="F6" s="225"/>
      <c r="G6" s="183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3" t="s">
        <v>92</v>
      </c>
      <c r="D7" s="224"/>
      <c r="E7" s="224"/>
      <c r="F7" s="225"/>
      <c r="G7" s="226"/>
      <c r="H7" s="101"/>
      <c r="I7" s="110"/>
      <c r="J7" s="116"/>
      <c r="K7" s="36"/>
    </row>
    <row r="8" spans="2:13" ht="27.75" customHeight="1">
      <c r="B8" s="36"/>
      <c r="C8" s="223" t="s">
        <v>93</v>
      </c>
      <c r="D8" s="224"/>
      <c r="E8" s="224"/>
      <c r="F8" s="225"/>
      <c r="G8" s="184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3" t="s">
        <v>94</v>
      </c>
      <c r="D9" s="224"/>
      <c r="E9" s="224"/>
      <c r="F9" s="225"/>
      <c r="G9" s="171"/>
      <c r="H9" s="172"/>
      <c r="I9" s="173"/>
      <c r="J9" s="174"/>
      <c r="K9" s="36"/>
      <c r="M9" s="35" t="s">
        <v>65</v>
      </c>
    </row>
    <row r="10" spans="2:13" ht="22.5" customHeight="1">
      <c r="B10" s="36"/>
      <c r="C10" s="167" t="s">
        <v>97</v>
      </c>
      <c r="D10" s="168"/>
      <c r="E10" s="168"/>
      <c r="F10" s="168"/>
      <c r="G10" s="168"/>
      <c r="H10" s="168"/>
      <c r="I10" s="168"/>
      <c r="J10" s="169"/>
      <c r="K10" s="36"/>
      <c r="M10" s="35" t="s">
        <v>66</v>
      </c>
    </row>
    <row r="11" spans="2:11" ht="15" customHeight="1">
      <c r="B11" s="36"/>
      <c r="C11" s="170" t="s">
        <v>98</v>
      </c>
      <c r="D11" s="221"/>
      <c r="E11" s="221"/>
      <c r="F11" s="221"/>
      <c r="G11" s="221"/>
      <c r="H11" s="221"/>
      <c r="I11" s="221"/>
      <c r="J11" s="222"/>
      <c r="K11" s="36"/>
    </row>
    <row r="12" spans="2:11" ht="15" customHeight="1">
      <c r="B12" s="36"/>
      <c r="C12" s="183" t="s">
        <v>16</v>
      </c>
      <c r="D12" s="175" t="s">
        <v>60</v>
      </c>
      <c r="E12" s="163"/>
      <c r="F12" s="176"/>
      <c r="G12" s="175" t="s">
        <v>61</v>
      </c>
      <c r="H12" s="176"/>
      <c r="I12" s="229" t="s">
        <v>60</v>
      </c>
      <c r="J12" s="180"/>
      <c r="K12" s="36"/>
    </row>
    <row r="13" spans="2:11" ht="15" customHeight="1">
      <c r="B13" s="36"/>
      <c r="C13" s="184"/>
      <c r="D13" s="177"/>
      <c r="E13" s="164"/>
      <c r="F13" s="178"/>
      <c r="G13" s="177"/>
      <c r="H13" s="17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30"/>
      <c r="E14" s="235"/>
      <c r="F14" s="231"/>
      <c r="G14" s="230"/>
      <c r="H14" s="231"/>
      <c r="I14" s="53"/>
      <c r="J14" s="53"/>
      <c r="K14" s="36"/>
    </row>
    <row r="15" spans="2:13" ht="88.5" customHeight="1">
      <c r="B15" s="36"/>
      <c r="C15" s="26" t="s">
        <v>101</v>
      </c>
      <c r="D15" s="232"/>
      <c r="E15" s="233"/>
      <c r="F15" s="233"/>
      <c r="G15" s="233"/>
      <c r="H15" s="233"/>
      <c r="I15" s="233"/>
      <c r="J15" s="234"/>
      <c r="K15" s="36"/>
      <c r="M15" s="35">
        <v>1</v>
      </c>
    </row>
    <row r="16" spans="2:11" ht="27.75" customHeight="1">
      <c r="B16" s="36"/>
      <c r="C16" s="167" t="s">
        <v>185</v>
      </c>
      <c r="D16" s="168"/>
      <c r="E16" s="168"/>
      <c r="F16" s="168"/>
      <c r="G16" s="168"/>
      <c r="H16" s="168"/>
      <c r="I16" s="168"/>
      <c r="J16" s="169"/>
      <c r="K16" s="36"/>
    </row>
    <row r="17" spans="2:11" ht="15" customHeight="1">
      <c r="B17" s="36"/>
      <c r="C17" s="186" t="s">
        <v>103</v>
      </c>
      <c r="D17" s="186" t="s">
        <v>104</v>
      </c>
      <c r="E17" s="186" t="s">
        <v>105</v>
      </c>
      <c r="F17" s="228" t="s">
        <v>106</v>
      </c>
      <c r="G17" s="228"/>
      <c r="H17" s="186" t="s">
        <v>62</v>
      </c>
      <c r="I17" s="186"/>
      <c r="J17" s="186" t="s">
        <v>107</v>
      </c>
      <c r="K17" s="36"/>
    </row>
    <row r="18" spans="2:20" ht="35.25" customHeight="1">
      <c r="B18" s="36"/>
      <c r="C18" s="186"/>
      <c r="D18" s="186"/>
      <c r="E18" s="186"/>
      <c r="F18" s="228"/>
      <c r="G18" s="228"/>
      <c r="H18" s="23" t="s">
        <v>63</v>
      </c>
      <c r="I18" s="23" t="s">
        <v>108</v>
      </c>
      <c r="J18" s="186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7"/>
      <c r="G19" s="227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69" r:id="rId4"/>
  <headerFooter alignWithMargins="0">
    <oddFooter>&amp;L PROW_413_311/10/04/EPO&amp;RStrona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zoomScalePageLayoutView="0" workbookViewId="0" topLeftCell="A9">
      <selection activeCell="B9" sqref="B9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165" t="str">
        <f>+OPIS!C3</f>
        <v>II. CHARAKTERYSTYKA PLANOWANEJ OPERACJI</v>
      </c>
      <c r="D3" s="165"/>
      <c r="E3" s="165"/>
      <c r="F3" s="165"/>
      <c r="G3" s="165"/>
      <c r="H3" s="165"/>
      <c r="I3" s="165"/>
      <c r="J3" s="165"/>
      <c r="K3" s="36"/>
      <c r="L3" s="35"/>
      <c r="M3" s="35"/>
      <c r="N3" s="35"/>
      <c r="O3" s="35"/>
    </row>
    <row r="4" spans="1:15" ht="15.75" customHeight="1">
      <c r="A4" s="35"/>
      <c r="B4" s="36"/>
      <c r="C4" s="166" t="s">
        <v>59</v>
      </c>
      <c r="D4" s="166"/>
      <c r="E4" s="166"/>
      <c r="F4" s="166"/>
      <c r="G4" s="166"/>
      <c r="H4" s="166"/>
      <c r="I4" s="166"/>
      <c r="J4" s="166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PROW_413_311/10/04/EPO&amp;RStrona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zoomScalePageLayoutView="0" workbookViewId="0" topLeftCell="E10">
      <selection activeCell="M4" sqref="M4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2" t="s">
        <v>123</v>
      </c>
      <c r="D6" s="242"/>
      <c r="E6" s="242"/>
      <c r="F6" s="242"/>
      <c r="G6" s="242"/>
      <c r="H6" s="242"/>
      <c r="I6" s="242"/>
      <c r="J6" s="242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2"/>
      <c r="D7" s="242"/>
      <c r="E7" s="242"/>
      <c r="F7" s="242"/>
      <c r="G7" s="242"/>
      <c r="H7" s="242"/>
      <c r="I7" s="242"/>
      <c r="J7" s="242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5"/>
      <c r="D8" s="242" t="s">
        <v>15</v>
      </c>
      <c r="E8" s="242"/>
      <c r="F8" s="242"/>
      <c r="G8" s="242"/>
      <c r="H8" s="242"/>
      <c r="I8" s="242"/>
      <c r="J8" s="242"/>
      <c r="K8" s="144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5"/>
      <c r="D9" s="242" t="s">
        <v>112</v>
      </c>
      <c r="E9" s="242"/>
      <c r="F9" s="242"/>
      <c r="G9" s="242"/>
      <c r="H9" s="242"/>
      <c r="I9" s="242"/>
      <c r="J9" s="242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5"/>
      <c r="D10" s="242" t="s">
        <v>121</v>
      </c>
      <c r="E10" s="243" t="s">
        <v>122</v>
      </c>
      <c r="F10" s="243"/>
      <c r="G10" s="243"/>
      <c r="H10" s="243"/>
      <c r="I10" s="243"/>
      <c r="J10" s="243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5"/>
      <c r="D11" s="242"/>
      <c r="E11" s="243" t="s">
        <v>114</v>
      </c>
      <c r="F11" s="243"/>
      <c r="G11" s="243"/>
      <c r="H11" s="243"/>
      <c r="I11" s="243"/>
      <c r="J11" s="243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5"/>
      <c r="D12" s="242"/>
      <c r="E12" s="243" t="s">
        <v>115</v>
      </c>
      <c r="F12" s="243"/>
      <c r="G12" s="243"/>
      <c r="H12" s="243"/>
      <c r="I12" s="243"/>
      <c r="J12" s="243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5"/>
      <c r="D13" s="242"/>
      <c r="E13" s="244" t="s">
        <v>113</v>
      </c>
      <c r="F13" s="244"/>
      <c r="G13" s="244"/>
      <c r="H13" s="244"/>
      <c r="I13" s="244"/>
      <c r="J13" s="244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2" t="s">
        <v>116</v>
      </c>
      <c r="D14" s="242"/>
      <c r="E14" s="242"/>
      <c r="F14" s="242"/>
      <c r="G14" s="242"/>
      <c r="H14" s="242"/>
      <c r="I14" s="242"/>
      <c r="J14" s="242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2" t="s">
        <v>186</v>
      </c>
      <c r="D15" s="242"/>
      <c r="E15" s="242"/>
      <c r="F15" s="242"/>
      <c r="G15" s="242"/>
      <c r="H15" s="242"/>
      <c r="I15" s="242"/>
      <c r="J15" s="242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2" t="s">
        <v>16</v>
      </c>
      <c r="D19" s="245" t="s">
        <v>117</v>
      </c>
      <c r="E19" s="245"/>
      <c r="F19" s="245" t="s">
        <v>17</v>
      </c>
      <c r="G19" s="245"/>
      <c r="H19" s="245"/>
      <c r="I19" s="245" t="s">
        <v>118</v>
      </c>
      <c r="J19" s="245" t="s">
        <v>119</v>
      </c>
      <c r="K19" s="246" t="s">
        <v>120</v>
      </c>
      <c r="L19" s="247"/>
      <c r="M19" s="247"/>
      <c r="N19" s="247"/>
      <c r="O19" s="247"/>
      <c r="P19" s="247"/>
      <c r="Q19" s="248"/>
      <c r="R19" s="11"/>
    </row>
    <row r="20" spans="2:18" s="6" customFormat="1" ht="1.5" customHeight="1">
      <c r="B20" s="11"/>
      <c r="C20" s="242"/>
      <c r="D20" s="245"/>
      <c r="E20" s="245"/>
      <c r="F20" s="245"/>
      <c r="G20" s="245"/>
      <c r="H20" s="245"/>
      <c r="I20" s="245"/>
      <c r="J20" s="245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2"/>
      <c r="D21" s="245"/>
      <c r="E21" s="245"/>
      <c r="F21" s="245"/>
      <c r="G21" s="245"/>
      <c r="H21" s="245"/>
      <c r="I21" s="245"/>
      <c r="J21" s="245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2"/>
      <c r="D22" s="245"/>
      <c r="E22" s="245"/>
      <c r="F22" s="245"/>
      <c r="G22" s="245"/>
      <c r="H22" s="245"/>
      <c r="I22" s="245"/>
      <c r="J22" s="245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82"/>
      <c r="E23" s="182"/>
      <c r="F23" s="182"/>
      <c r="G23" s="182"/>
      <c r="H23" s="182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9" t="s">
        <v>20</v>
      </c>
      <c r="D24" s="250"/>
      <c r="E24" s="250"/>
      <c r="F24" s="250"/>
      <c r="G24" s="250"/>
      <c r="H24" s="250"/>
      <c r="I24" s="251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5" t="s">
        <v>16</v>
      </c>
      <c r="D26" s="252" t="str">
        <f>+K21</f>
        <v>Rok poprzedni</v>
      </c>
      <c r="E26" s="252"/>
      <c r="F26" s="252" t="str">
        <f>+L21</f>
        <v>Rok bieżący</v>
      </c>
      <c r="G26" s="252"/>
      <c r="H26" s="252" t="str">
        <f>+M21</f>
        <v>Rok</v>
      </c>
      <c r="I26" s="252"/>
      <c r="J26" s="252" t="str">
        <f>+N21</f>
        <v>Rok</v>
      </c>
      <c r="K26" s="252"/>
      <c r="L26" s="252" t="str">
        <f>+O21</f>
        <v>Rok</v>
      </c>
      <c r="M26" s="252"/>
      <c r="N26" s="252" t="str">
        <f>+P21</f>
        <v>Rok</v>
      </c>
      <c r="O26" s="252"/>
      <c r="P26" s="252" t="str">
        <f>+Q21</f>
        <v>Rok</v>
      </c>
      <c r="Q26" s="252"/>
      <c r="R26" s="11"/>
    </row>
    <row r="27" spans="2:18" s="6" customFormat="1" ht="12.75" customHeight="1">
      <c r="B27" s="11"/>
      <c r="C27" s="245"/>
      <c r="D27" s="255">
        <f>+K22</f>
        <v>2010</v>
      </c>
      <c r="E27" s="255"/>
      <c r="F27" s="255">
        <f>+L22</f>
        <v>2011</v>
      </c>
      <c r="G27" s="255"/>
      <c r="H27" s="255">
        <f>+M22</f>
        <v>2012</v>
      </c>
      <c r="I27" s="255"/>
      <c r="J27" s="255">
        <f>+N22</f>
        <v>2013</v>
      </c>
      <c r="K27" s="255"/>
      <c r="L27" s="255">
        <f>+O22</f>
        <v>2014</v>
      </c>
      <c r="M27" s="255"/>
      <c r="N27" s="255">
        <f>+P22</f>
        <v>2015</v>
      </c>
      <c r="O27" s="255"/>
      <c r="P27" s="255">
        <f>+Q22</f>
        <v>2016</v>
      </c>
      <c r="Q27" s="255"/>
      <c r="R27" s="11"/>
    </row>
    <row r="28" spans="2:20" s="6" customFormat="1" ht="20.25" customHeight="1">
      <c r="B28" s="11"/>
      <c r="C28" s="245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4"/>
      <c r="D34" s="254"/>
      <c r="E34" s="254"/>
      <c r="F34" s="254"/>
      <c r="G34" s="254"/>
      <c r="H34" s="254"/>
      <c r="I34" s="25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24:I24"/>
    <mergeCell ref="H26:I26"/>
    <mergeCell ref="D23:E23"/>
    <mergeCell ref="F23:H23"/>
    <mergeCell ref="C25:Q25"/>
    <mergeCell ref="F26:G26"/>
    <mergeCell ref="C14:J14"/>
    <mergeCell ref="C15:J15"/>
    <mergeCell ref="K19:Q19"/>
    <mergeCell ref="F19:H22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4"/>
  <headerFooter alignWithMargins="0">
    <oddFooter>&amp;L PROW_413_311/10/04/EPO&amp;RStrona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zoomScalePageLayoutView="0" workbookViewId="0" topLeftCell="B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5" t="s">
        <v>16</v>
      </c>
      <c r="D6" s="245" t="s">
        <v>128</v>
      </c>
      <c r="E6" s="245"/>
      <c r="F6" s="245"/>
      <c r="G6" s="245"/>
      <c r="H6" s="245" t="s">
        <v>129</v>
      </c>
      <c r="I6" s="245"/>
      <c r="J6" s="245"/>
      <c r="K6" s="245"/>
      <c r="L6" s="245"/>
      <c r="M6" s="245"/>
      <c r="N6" s="245" t="s">
        <v>67</v>
      </c>
      <c r="O6" s="245"/>
      <c r="P6" s="245" t="s">
        <v>68</v>
      </c>
      <c r="Q6" s="245"/>
      <c r="R6" s="11"/>
    </row>
    <row r="7" spans="2:18" s="6" customFormat="1" ht="1.5" customHeight="1">
      <c r="B7" s="11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11"/>
    </row>
    <row r="8" spans="2:18" s="6" customFormat="1" ht="14.25" customHeight="1">
      <c r="B8" s="11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11"/>
    </row>
    <row r="9" spans="2:20" s="6" customFormat="1" ht="17.25" customHeight="1">
      <c r="B9" s="11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11"/>
      <c r="T9" s="6">
        <v>1</v>
      </c>
    </row>
    <row r="10" spans="2:21" s="6" customFormat="1" ht="25.5" customHeight="1">
      <c r="B10" s="11"/>
      <c r="C10" s="60">
        <v>1</v>
      </c>
      <c r="D10" s="269"/>
      <c r="E10" s="269"/>
      <c r="F10" s="269"/>
      <c r="G10" s="269"/>
      <c r="H10" s="182"/>
      <c r="I10" s="182"/>
      <c r="J10" s="182"/>
      <c r="K10" s="182"/>
      <c r="L10" s="182"/>
      <c r="M10" s="182"/>
      <c r="N10" s="182"/>
      <c r="O10" s="182"/>
      <c r="P10" s="271"/>
      <c r="Q10" s="271"/>
      <c r="R10" s="11"/>
      <c r="U10" s="6">
        <f>+P10</f>
        <v>0</v>
      </c>
    </row>
    <row r="11" spans="2:20" s="6" customFormat="1" ht="24.75" customHeight="1">
      <c r="B11" s="11"/>
      <c r="C11" s="270" t="s">
        <v>20</v>
      </c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58">
        <f>+U5</f>
        <v>0</v>
      </c>
      <c r="Q11" s="258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5" t="s">
        <v>16</v>
      </c>
      <c r="D13" s="263" t="s">
        <v>18</v>
      </c>
      <c r="E13" s="264"/>
      <c r="F13" s="264"/>
      <c r="G13" s="265"/>
      <c r="H13" s="252" t="s">
        <v>19</v>
      </c>
      <c r="I13" s="252"/>
      <c r="J13" s="252" t="str">
        <f>+H13</f>
        <v>Rok</v>
      </c>
      <c r="K13" s="252"/>
      <c r="L13" s="252" t="str">
        <f>+J13</f>
        <v>Rok</v>
      </c>
      <c r="M13" s="252"/>
      <c r="N13" s="252" t="str">
        <f>+L13</f>
        <v>Rok</v>
      </c>
      <c r="O13" s="252"/>
      <c r="P13" s="252" t="str">
        <f>+N13</f>
        <v>Rok</v>
      </c>
      <c r="Q13" s="252"/>
      <c r="R13" s="11"/>
    </row>
    <row r="14" spans="2:18" s="6" customFormat="1" ht="12.75" customHeight="1">
      <c r="B14" s="11"/>
      <c r="C14" s="245"/>
      <c r="D14" s="266">
        <f>+'PF1 ŚWiO'!L7</f>
        <v>2011</v>
      </c>
      <c r="E14" s="267"/>
      <c r="F14" s="267"/>
      <c r="G14" s="268"/>
      <c r="H14" s="255">
        <f>+D14+1</f>
        <v>2012</v>
      </c>
      <c r="I14" s="255"/>
      <c r="J14" s="255">
        <f>+H14+1</f>
        <v>2013</v>
      </c>
      <c r="K14" s="255"/>
      <c r="L14" s="255">
        <f>+J14+1</f>
        <v>2014</v>
      </c>
      <c r="M14" s="255"/>
      <c r="N14" s="255">
        <f>+L14+1</f>
        <v>2015</v>
      </c>
      <c r="O14" s="255"/>
      <c r="P14" s="255">
        <f>+N14+1</f>
        <v>2016</v>
      </c>
      <c r="Q14" s="255"/>
      <c r="R14" s="11"/>
    </row>
    <row r="15" spans="2:20" s="6" customFormat="1" ht="20.25" customHeight="1">
      <c r="B15" s="11"/>
      <c r="C15" s="245"/>
      <c r="D15" s="261" t="s">
        <v>125</v>
      </c>
      <c r="E15" s="262"/>
      <c r="F15" s="261" t="s">
        <v>126</v>
      </c>
      <c r="G15" s="262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9"/>
      <c r="E16" s="260"/>
      <c r="F16" s="259"/>
      <c r="G16" s="260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6">
        <f>+AC5</f>
        <v>0</v>
      </c>
      <c r="E17" s="257"/>
      <c r="F17" s="256">
        <f>+AD5</f>
        <v>0</v>
      </c>
      <c r="G17" s="257"/>
      <c r="H17" s="146">
        <f>+AE5</f>
        <v>0</v>
      </c>
      <c r="I17" s="146">
        <f aca="true" t="shared" si="2" ref="I17:Q17">+AF5</f>
        <v>0</v>
      </c>
      <c r="J17" s="146">
        <f t="shared" si="2"/>
        <v>0</v>
      </c>
      <c r="K17" s="146">
        <f t="shared" si="2"/>
        <v>0</v>
      </c>
      <c r="L17" s="146">
        <f t="shared" si="2"/>
        <v>0</v>
      </c>
      <c r="M17" s="146">
        <f t="shared" si="2"/>
        <v>0</v>
      </c>
      <c r="N17" s="146">
        <f t="shared" si="2"/>
        <v>0</v>
      </c>
      <c r="O17" s="146">
        <f t="shared" si="2"/>
        <v>0</v>
      </c>
      <c r="P17" s="146">
        <f t="shared" si="2"/>
        <v>0</v>
      </c>
      <c r="Q17" s="146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4"/>
      <c r="D21" s="254"/>
      <c r="E21" s="254"/>
      <c r="F21" s="254"/>
      <c r="G21" s="254"/>
      <c r="H21" s="254"/>
      <c r="I21" s="25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6:C9"/>
    <mergeCell ref="P10:Q10"/>
    <mergeCell ref="P6:Q9"/>
    <mergeCell ref="D6:G9"/>
    <mergeCell ref="H6:M9"/>
    <mergeCell ref="N6:O9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N10:O10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 PROW_413_311/10/04/EPO&amp;RStrona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showRowColHeaders="0" zoomScalePageLayoutView="0" workbookViewId="0" topLeftCell="D1">
      <selection activeCell="D9" sqref="D9:G10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62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5" t="s">
        <v>70</v>
      </c>
      <c r="D9" s="291" t="s">
        <v>131</v>
      </c>
      <c r="E9" s="292"/>
      <c r="F9" s="292"/>
      <c r="G9" s="292"/>
      <c r="H9" s="295" t="s">
        <v>21</v>
      </c>
      <c r="I9" s="245" t="s">
        <v>45</v>
      </c>
      <c r="J9" s="245"/>
      <c r="K9" s="245"/>
      <c r="L9" s="245"/>
      <c r="M9" s="245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6"/>
      <c r="D10" s="293"/>
      <c r="E10" s="294"/>
      <c r="F10" s="294"/>
      <c r="G10" s="294"/>
      <c r="H10" s="296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73"/>
      <c r="E11" s="274"/>
      <c r="F11" s="274"/>
      <c r="G11" s="275"/>
      <c r="H11" s="147">
        <f>I11+J11+K11+L11+M11</f>
        <v>0</v>
      </c>
      <c r="I11" s="113"/>
      <c r="J11" s="148"/>
      <c r="K11" s="148"/>
      <c r="L11" s="148"/>
      <c r="M11" s="148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6" t="s">
        <v>20</v>
      </c>
      <c r="D12" s="277"/>
      <c r="E12" s="277"/>
      <c r="F12" s="277"/>
      <c r="G12" s="277"/>
      <c r="H12" s="147">
        <f>+T7</f>
        <v>0</v>
      </c>
      <c r="I12" s="147">
        <f>+W7</f>
        <v>0</v>
      </c>
      <c r="J12" s="147">
        <f>+X7</f>
        <v>0</v>
      </c>
      <c r="K12" s="147">
        <f>+Y7</f>
        <v>0</v>
      </c>
      <c r="L12" s="147">
        <f>+Z7</f>
        <v>0</v>
      </c>
      <c r="M12" s="147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8" t="s">
        <v>130</v>
      </c>
      <c r="D13" s="279"/>
      <c r="E13" s="279"/>
      <c r="F13" s="279"/>
      <c r="G13" s="280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7">
        <f>I14+J14+K14+L14+M14</f>
        <v>0</v>
      </c>
      <c r="I14" s="144"/>
      <c r="J14" s="149"/>
      <c r="K14" s="149"/>
      <c r="L14" s="149"/>
      <c r="M14" s="149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6" t="s">
        <v>20</v>
      </c>
      <c r="D15" s="277"/>
      <c r="E15" s="277"/>
      <c r="F15" s="277"/>
      <c r="G15" s="277"/>
      <c r="H15" s="147">
        <f>+U7</f>
        <v>0</v>
      </c>
      <c r="I15" s="147">
        <f>+AB7</f>
        <v>0</v>
      </c>
      <c r="J15" s="147">
        <f>+AC7</f>
        <v>0</v>
      </c>
      <c r="K15" s="147">
        <f>+AD7</f>
        <v>0</v>
      </c>
      <c r="L15" s="147">
        <f>+AE7</f>
        <v>0</v>
      </c>
      <c r="M15" s="147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8" t="s">
        <v>132</v>
      </c>
      <c r="D16" s="279"/>
      <c r="E16" s="279"/>
      <c r="F16" s="279"/>
      <c r="G16" s="280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73"/>
      <c r="E17" s="274"/>
      <c r="F17" s="274"/>
      <c r="G17" s="275"/>
      <c r="H17" s="147">
        <f>I17+J17+K17+L17+M17</f>
        <v>0</v>
      </c>
      <c r="I17" s="144"/>
      <c r="J17" s="149"/>
      <c r="K17" s="149"/>
      <c r="L17" s="149"/>
      <c r="M17" s="149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6" t="s">
        <v>20</v>
      </c>
      <c r="D18" s="277"/>
      <c r="E18" s="277"/>
      <c r="F18" s="277"/>
      <c r="G18" s="277"/>
      <c r="H18" s="147">
        <f>+V7</f>
        <v>0</v>
      </c>
      <c r="I18" s="147">
        <f>+AG7</f>
        <v>0</v>
      </c>
      <c r="J18" s="147">
        <f>+AH7</f>
        <v>0</v>
      </c>
      <c r="K18" s="147">
        <f>+AI7</f>
        <v>0</v>
      </c>
      <c r="L18" s="147">
        <f>+AJ7</f>
        <v>0</v>
      </c>
      <c r="M18" s="147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2" t="s">
        <v>151</v>
      </c>
      <c r="D19" s="272"/>
      <c r="E19" s="272"/>
      <c r="F19" s="272"/>
      <c r="G19" s="272"/>
      <c r="H19" s="147">
        <f>+SUM(T7:V7)</f>
        <v>0</v>
      </c>
      <c r="I19" s="147">
        <f>+W7+AB7+AG7</f>
        <v>0</v>
      </c>
      <c r="J19" s="147">
        <f>+X7+AC7+AH7</f>
        <v>0</v>
      </c>
      <c r="K19" s="147">
        <f>+Y7+AD7+AI7</f>
        <v>0</v>
      </c>
      <c r="L19" s="147">
        <f>+Z7+AE7+AJ7</f>
        <v>0</v>
      </c>
      <c r="M19" s="147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6"/>
      <c r="D20" s="156"/>
      <c r="E20" s="156"/>
      <c r="F20" s="156"/>
      <c r="G20" s="156"/>
      <c r="H20" s="157"/>
      <c r="I20" s="157"/>
      <c r="J20" s="157"/>
      <c r="K20" s="157"/>
      <c r="L20" s="157"/>
      <c r="M20" s="157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6"/>
      <c r="D21" s="156"/>
      <c r="E21" s="156"/>
      <c r="F21" s="156"/>
      <c r="G21" s="156"/>
      <c r="H21" s="157"/>
      <c r="I21" s="157"/>
      <c r="J21" s="157"/>
      <c r="K21" s="157"/>
      <c r="L21" s="157"/>
      <c r="M21" s="157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89" t="s">
        <v>207</v>
      </c>
      <c r="D22" s="289"/>
      <c r="E22" s="289"/>
      <c r="F22" s="289"/>
      <c r="G22" s="289"/>
      <c r="H22" s="290"/>
      <c r="I22" s="290"/>
      <c r="J22" s="157"/>
      <c r="K22" s="157"/>
      <c r="L22" s="157"/>
      <c r="M22" s="157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2" t="s">
        <v>16</v>
      </c>
      <c r="D23" s="282" t="s">
        <v>200</v>
      </c>
      <c r="E23" s="283"/>
      <c r="F23" s="245" t="s">
        <v>202</v>
      </c>
      <c r="G23" s="284"/>
      <c r="H23" s="281" t="s">
        <v>21</v>
      </c>
      <c r="I23" s="281" t="s">
        <v>45</v>
      </c>
      <c r="J23" s="281"/>
      <c r="K23" s="281"/>
      <c r="L23" s="281"/>
      <c r="M23" s="281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3"/>
      <c r="D24" s="283"/>
      <c r="E24" s="283"/>
      <c r="F24" s="283"/>
      <c r="G24" s="283"/>
      <c r="H24" s="285"/>
      <c r="I24" s="61">
        <v>2010</v>
      </c>
      <c r="J24" s="61">
        <v>2011</v>
      </c>
      <c r="K24" s="61">
        <v>2012</v>
      </c>
      <c r="L24" s="61">
        <v>2013</v>
      </c>
      <c r="M24" s="61">
        <v>2014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6"/>
      <c r="E25" s="287"/>
      <c r="F25" s="286"/>
      <c r="G25" s="288"/>
      <c r="H25" s="147">
        <f>SUM(I25:M25)</f>
        <v>0</v>
      </c>
      <c r="I25" s="144"/>
      <c r="J25" s="149"/>
      <c r="K25" s="149"/>
      <c r="L25" s="149"/>
      <c r="M25" s="149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2" t="s">
        <v>201</v>
      </c>
      <c r="D26" s="272"/>
      <c r="E26" s="272"/>
      <c r="F26" s="272"/>
      <c r="G26" s="272"/>
      <c r="H26" s="147">
        <f>SUM(I26:M26)</f>
        <v>0</v>
      </c>
      <c r="I26" s="147">
        <f>SUM(I24:I25)-I24</f>
        <v>0</v>
      </c>
      <c r="J26" s="147">
        <f>SUM(J24:J25)-J24</f>
        <v>0</v>
      </c>
      <c r="K26" s="147">
        <f>SUM(K24:K25)-K24</f>
        <v>0</v>
      </c>
      <c r="L26" s="147">
        <f>SUM(L24:L25)-L24</f>
        <v>0</v>
      </c>
      <c r="M26" s="147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password="CCD0" sheet="1" objects="1" scenarios="1" formatCells="0" formatColumns="0" formatRows="0" insertColumns="0" insertRows="0" deleteColumns="0" deleteRows="0"/>
  <mergeCells count="22">
    <mergeCell ref="C22:I22"/>
    <mergeCell ref="I9:M9"/>
    <mergeCell ref="C12:G12"/>
    <mergeCell ref="D9:G10"/>
    <mergeCell ref="C9:C10"/>
    <mergeCell ref="H9:H10"/>
    <mergeCell ref="D11:G11"/>
    <mergeCell ref="D14:G14"/>
    <mergeCell ref="C15:G15"/>
    <mergeCell ref="C13:G13"/>
    <mergeCell ref="C26:G26"/>
    <mergeCell ref="I23:M23"/>
    <mergeCell ref="C23:C24"/>
    <mergeCell ref="D23:E24"/>
    <mergeCell ref="F23:G24"/>
    <mergeCell ref="H23:H24"/>
    <mergeCell ref="D25:E25"/>
    <mergeCell ref="F25:G25"/>
    <mergeCell ref="C19:G19"/>
    <mergeCell ref="D17:G17"/>
    <mergeCell ref="C18:G18"/>
    <mergeCell ref="C16:G16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headerFooter alignWithMargins="0">
    <oddFooter>&amp;L PROW_413_311/10/04/EPO&amp;RStrona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3"/>
  <sheetViews>
    <sheetView showRowColHeaders="0" zoomScalePageLayoutView="0" workbookViewId="0" topLeftCell="A1">
      <selection activeCell="E8" sqref="E8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</cols>
  <sheetData>
    <row r="1" spans="1:16" ht="12.75">
      <c r="A1" s="158" t="s">
        <v>49</v>
      </c>
      <c r="F1" s="160"/>
      <c r="G1" s="160"/>
      <c r="H1" s="160"/>
      <c r="J1" s="160"/>
      <c r="K1" s="161" t="s">
        <v>37</v>
      </c>
      <c r="O1" s="159">
        <f>M15</f>
        <v>16</v>
      </c>
      <c r="P1" s="159" t="s">
        <v>203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9">
        <f>M17</f>
        <v>17</v>
      </c>
      <c r="P2" s="159" t="s">
        <v>204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9">
        <f>(O2-O1)-1</f>
        <v>0</v>
      </c>
      <c r="P3" s="159" t="s">
        <v>205</v>
      </c>
    </row>
    <row r="4" spans="1:16" ht="18" customHeight="1">
      <c r="A4" s="27"/>
      <c r="B4" s="302" t="s">
        <v>154</v>
      </c>
      <c r="C4" s="303"/>
      <c r="D4" s="303"/>
      <c r="E4" s="303"/>
      <c r="F4" s="303"/>
      <c r="G4" s="303"/>
      <c r="H4" s="303"/>
      <c r="I4" s="303"/>
      <c r="J4" s="303"/>
      <c r="K4" s="303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86" t="s">
        <v>69</v>
      </c>
      <c r="C7" s="18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86"/>
      <c r="C8" s="186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9" t="s">
        <v>26</v>
      </c>
      <c r="F11" s="298"/>
      <c r="G11" s="298"/>
      <c r="H11" s="298"/>
      <c r="I11" s="298"/>
      <c r="J11" s="180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299"/>
      <c r="F12" s="300"/>
      <c r="G12" s="300"/>
      <c r="H12" s="300"/>
      <c r="I12" s="300"/>
      <c r="J12" s="301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175" t="s">
        <v>153</v>
      </c>
      <c r="C14" s="17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4"/>
      <c r="C15" s="305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8" t="s">
        <v>20</v>
      </c>
      <c r="C17" s="309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7" t="s">
        <v>27</v>
      </c>
      <c r="C21" s="170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7"/>
      <c r="C22" s="170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6" t="s">
        <v>183</v>
      </c>
      <c r="C23" s="306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7" t="s">
        <v>28</v>
      </c>
      <c r="C24" s="307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7" t="s">
        <v>156</v>
      </c>
      <c r="C25" s="307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7" t="s">
        <v>29</v>
      </c>
      <c r="C26" s="307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7" t="s">
        <v>30</v>
      </c>
      <c r="C27" s="307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10" t="s">
        <v>34</v>
      </c>
      <c r="C28" s="311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7" t="s">
        <v>31</v>
      </c>
      <c r="C29" s="307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7" t="s">
        <v>32</v>
      </c>
      <c r="C30" s="307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7" t="s">
        <v>33</v>
      </c>
      <c r="C31" s="307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7" t="s">
        <v>20</v>
      </c>
      <c r="C32" s="307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/>
  </sheetData>
  <sheetProtection password="CCD0" sheet="1" objects="1" scenarios="1" formatCells="0" formatColumns="0" formatRows="0" insertColumns="0" insertRows="0" deleteColumns="0" deleteRows="0"/>
  <mergeCells count="19">
    <mergeCell ref="B31:C31"/>
    <mergeCell ref="B32:C32"/>
    <mergeCell ref="B25:C25"/>
    <mergeCell ref="B26:C26"/>
    <mergeCell ref="B27:C27"/>
    <mergeCell ref="B29:C29"/>
    <mergeCell ref="B28:C28"/>
    <mergeCell ref="B23:C23"/>
    <mergeCell ref="B7:B8"/>
    <mergeCell ref="B30:C30"/>
    <mergeCell ref="C7:C8"/>
    <mergeCell ref="B24:C24"/>
    <mergeCell ref="B21:C22"/>
    <mergeCell ref="B17:C17"/>
    <mergeCell ref="E11:J11"/>
    <mergeCell ref="E12:J12"/>
    <mergeCell ref="B4:K4"/>
    <mergeCell ref="B14:B15"/>
    <mergeCell ref="C14:C15"/>
  </mergeCells>
  <hyperlinks>
    <hyperlink ref="K1" location="PF3!A1" display="następna"/>
    <hyperlink ref="A1" location="PF1fin!A1" display="poprzednia"/>
  </hyperlinks>
  <printOptions/>
  <pageMargins left="0.75" right="0.75" top="1" bottom="1" header="0.5" footer="0.5"/>
  <pageSetup fitToHeight="1" fitToWidth="1" horizontalDpi="600" verticalDpi="600" orientation="portrait" paperSize="9" scale="62" r:id="rId2"/>
  <headerFooter alignWithMargins="0">
    <oddFooter>&amp;L PROW_413_311/10/04/EPO&amp;RStrona 9 z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Ania</cp:lastModifiedBy>
  <cp:lastPrinted>2010-07-13T12:03:24Z</cp:lastPrinted>
  <dcterms:created xsi:type="dcterms:W3CDTF">2004-03-22T17:21:57Z</dcterms:created>
  <dcterms:modified xsi:type="dcterms:W3CDTF">2011-12-04T21:52:28Z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